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udget" sheetId="1" r:id="rId1"/>
    <sheet name="7-8 Parent " sheetId="2" r:id="rId2"/>
    <sheet name="Conferences" sheetId="3" r:id="rId3"/>
    <sheet name="Writing" sheetId="4" r:id="rId4"/>
    <sheet name="Dept Funds" sheetId="5" r:id="rId5"/>
    <sheet name="Dept Wishlist" sheetId="6" r:id="rId6"/>
    <sheet name="PO" sheetId="7" r:id="rId7"/>
  </sheets>
  <definedNames/>
  <calcPr fullCalcOnLoad="1"/>
</workbook>
</file>

<file path=xl/sharedStrings.xml><?xml version="1.0" encoding="utf-8"?>
<sst xmlns="http://schemas.openxmlformats.org/spreadsheetml/2006/main" count="171" uniqueCount="93">
  <si>
    <t>Carry over</t>
  </si>
  <si>
    <t>10th Grade Counseling</t>
  </si>
  <si>
    <t>Approximate State</t>
  </si>
  <si>
    <t>Intervention Funds</t>
  </si>
  <si>
    <t>Total</t>
  </si>
  <si>
    <t>GATE</t>
  </si>
  <si>
    <t>Spent</t>
  </si>
  <si>
    <t>Balance</t>
  </si>
  <si>
    <t>SCHOOL-WIDE PRIORITIES</t>
  </si>
  <si>
    <t>Category</t>
  </si>
  <si>
    <t>Dept.</t>
  </si>
  <si>
    <t>Item</t>
  </si>
  <si>
    <t>Cost</t>
  </si>
  <si>
    <t>ESLRs</t>
  </si>
  <si>
    <t>PERSUP</t>
  </si>
  <si>
    <t>All</t>
  </si>
  <si>
    <t>Resource Manager--SSMRC</t>
  </si>
  <si>
    <t>encumbered</t>
  </si>
  <si>
    <t>Science aide</t>
  </si>
  <si>
    <t>SI Coordinator (includes 8.25% STRS)</t>
  </si>
  <si>
    <t>Library Aide</t>
  </si>
  <si>
    <t>Health clerk</t>
  </si>
  <si>
    <t>Technology Support</t>
  </si>
  <si>
    <t xml:space="preserve">Total </t>
  </si>
  <si>
    <t>INSMAT</t>
  </si>
  <si>
    <t>Sm Schs.</t>
  </si>
  <si>
    <t>7-8 Conference Days</t>
  </si>
  <si>
    <t>Conferences</t>
  </si>
  <si>
    <t>Department Allocations:</t>
  </si>
  <si>
    <t>9th-12th</t>
  </si>
  <si>
    <t>Academic Decathlon 2006-07</t>
  </si>
  <si>
    <t>TECH</t>
  </si>
  <si>
    <t>7th-12th</t>
  </si>
  <si>
    <t>IRC on-line subscriptions</t>
  </si>
  <si>
    <t>PERS</t>
  </si>
  <si>
    <t>Writing Days</t>
  </si>
  <si>
    <t>Turnitin.com</t>
  </si>
  <si>
    <t>Pinnacle Maintenance</t>
  </si>
  <si>
    <t>Intervention</t>
  </si>
  <si>
    <t>11th-12</t>
  </si>
  <si>
    <t>Naviance</t>
  </si>
  <si>
    <t>Saturday School</t>
  </si>
  <si>
    <t>Potential Expenditure</t>
  </si>
  <si>
    <t>Resultant</t>
  </si>
  <si>
    <t>Total Used</t>
  </si>
  <si>
    <t>Name</t>
  </si>
  <si>
    <t>Conference</t>
  </si>
  <si>
    <t>Date</t>
  </si>
  <si>
    <t>Total Cost</t>
  </si>
  <si>
    <t xml:space="preserve">Total  </t>
  </si>
  <si>
    <t>Project</t>
  </si>
  <si>
    <t>Follow Up</t>
  </si>
  <si>
    <t>LCHS SSC Budget Request 2006-7</t>
  </si>
  <si>
    <t>Department</t>
  </si>
  <si>
    <t>Days</t>
  </si>
  <si>
    <t>PERSUP INSMAT</t>
  </si>
  <si>
    <t>Sub Cost</t>
  </si>
  <si>
    <t>7/8 Conferences</t>
  </si>
  <si>
    <t>7/12 Conferences</t>
  </si>
  <si>
    <t>Person</t>
  </si>
  <si>
    <t>Budget Item</t>
  </si>
  <si>
    <t>Req #</t>
  </si>
  <si>
    <t>Writing Day</t>
  </si>
  <si>
    <t>Request Date</t>
  </si>
  <si>
    <t>Substitutes Total Cost</t>
  </si>
  <si>
    <t># of Days</t>
  </si>
  <si>
    <t>7</t>
  </si>
  <si>
    <t>8</t>
  </si>
  <si>
    <t>School 1 Funds</t>
  </si>
  <si>
    <t>School 2 Funds</t>
  </si>
  <si>
    <t>School 3 Funds</t>
  </si>
  <si>
    <t>School 4 Funds</t>
  </si>
  <si>
    <t>Honor Court</t>
  </si>
  <si>
    <t>9th</t>
  </si>
  <si>
    <t>IRC Dectection (2/2007)</t>
  </si>
  <si>
    <t>Ready Check (open PO's)</t>
  </si>
  <si>
    <t>LCHS School Site Council BUDGET for 2007-08</t>
  </si>
  <si>
    <t>IRC Extra - First three weeks</t>
  </si>
  <si>
    <t>“Blue Confidential” forms</t>
  </si>
  <si>
    <t>Spec Ed</t>
  </si>
  <si>
    <t xml:space="preserve">Online Subscription </t>
  </si>
  <si>
    <t>Bozzani</t>
  </si>
  <si>
    <t>Thomas Gale</t>
  </si>
  <si>
    <t xml:space="preserve">One Time Tech Block </t>
  </si>
  <si>
    <t>Sun Choe</t>
  </si>
  <si>
    <t>Foreign Language Teachers</t>
  </si>
  <si>
    <t>FL</t>
  </si>
  <si>
    <t>Admin</t>
  </si>
  <si>
    <t>Aeries</t>
  </si>
  <si>
    <t>Kevin Buchanon</t>
  </si>
  <si>
    <t xml:space="preserve">Textbook Room Manager/IRC </t>
  </si>
  <si>
    <t>9th Grade Parent Conferences</t>
  </si>
  <si>
    <t>Every Student Succeeds Teacher Articulation and Writing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</si>
</sst>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#,##0.0_);\(#,##0.0\)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  <numFmt numFmtId="174" formatCode="[$-409]h:mm:ss\ AM/PM"/>
    <numFmt numFmtId="175" formatCode="mm/dd/yy;@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3" xfId="17" applyBorder="1" applyAlignment="1">
      <alignment horizontal="center"/>
    </xf>
    <xf numFmtId="16" fontId="0" fillId="0" borderId="4" xfId="0" applyNumberFormat="1" applyBorder="1" applyAlignment="1" quotePrefix="1">
      <alignment horizontal="left"/>
    </xf>
    <xf numFmtId="0" fontId="0" fillId="0" borderId="5" xfId="0" applyBorder="1" applyAlignment="1">
      <alignment horizontal="left"/>
    </xf>
    <xf numFmtId="44" fontId="0" fillId="0" borderId="6" xfId="17" applyBorder="1" applyAlignment="1">
      <alignment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8" xfId="17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3" xfId="17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44" fontId="0" fillId="0" borderId="11" xfId="17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44" fontId="0" fillId="0" borderId="14" xfId="17" applyBorder="1" applyAlignment="1">
      <alignment/>
    </xf>
    <xf numFmtId="44" fontId="0" fillId="0" borderId="0" xfId="17" applyAlignment="1">
      <alignment horizontal="center"/>
    </xf>
    <xf numFmtId="44" fontId="2" fillId="0" borderId="0" xfId="17" applyFont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4" fillId="0" borderId="15" xfId="17" applyNumberFormat="1" applyFont="1" applyBorder="1" applyAlignment="1">
      <alignment horizontal="center" vertical="center"/>
    </xf>
    <xf numFmtId="44" fontId="3" fillId="0" borderId="15" xfId="17" applyFont="1" applyBorder="1" applyAlignment="1">
      <alignment horizontal="right" vertical="center"/>
    </xf>
    <xf numFmtId="44" fontId="3" fillId="0" borderId="6" xfId="17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44" fontId="3" fillId="0" borderId="4" xfId="17" applyFont="1" applyBorder="1" applyAlignment="1">
      <alignment horizontal="center" vertical="center"/>
    </xf>
    <xf numFmtId="44" fontId="3" fillId="0" borderId="15" xfId="17" applyNumberFormat="1" applyFont="1" applyBorder="1" applyAlignment="1">
      <alignment vertical="center"/>
    </xf>
    <xf numFmtId="44" fontId="3" fillId="0" borderId="15" xfId="17" applyNumberFormat="1" applyFont="1" applyBorder="1" applyAlignment="1">
      <alignment horizontal="center" vertical="center"/>
    </xf>
    <xf numFmtId="44" fontId="3" fillId="0" borderId="15" xfId="17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horizontal="left" vertical="center"/>
    </xf>
    <xf numFmtId="44" fontId="3" fillId="0" borderId="16" xfId="17" applyFont="1" applyBorder="1" applyAlignment="1">
      <alignment vertical="center"/>
    </xf>
    <xf numFmtId="44" fontId="3" fillId="0" borderId="16" xfId="17" applyFont="1" applyBorder="1" applyAlignment="1">
      <alignment horizontal="center" vertical="center"/>
    </xf>
    <xf numFmtId="44" fontId="4" fillId="0" borderId="3" xfId="17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4" fontId="3" fillId="0" borderId="17" xfId="17" applyFont="1" applyBorder="1" applyAlignment="1">
      <alignment horizontal="center" vertical="center"/>
    </xf>
    <xf numFmtId="41" fontId="3" fillId="0" borderId="17" xfId="17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4" fontId="4" fillId="0" borderId="15" xfId="17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44" fontId="3" fillId="0" borderId="15" xfId="17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44" fontId="4" fillId="0" borderId="15" xfId="17" applyFont="1" applyFill="1" applyBorder="1" applyAlignment="1">
      <alignment vertical="center"/>
    </xf>
    <xf numFmtId="41" fontId="4" fillId="0" borderId="15" xfId="17" applyNumberFormat="1" applyFont="1" applyFill="1" applyBorder="1" applyAlignment="1">
      <alignment horizontal="center" vertical="center"/>
    </xf>
    <xf numFmtId="44" fontId="3" fillId="0" borderId="15" xfId="17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44" fontId="3" fillId="0" borderId="19" xfId="17" applyFont="1" applyBorder="1" applyAlignment="1">
      <alignment horizontal="left" vertical="center"/>
    </xf>
    <xf numFmtId="41" fontId="4" fillId="0" borderId="19" xfId="17" applyNumberFormat="1" applyFont="1" applyBorder="1" applyAlignment="1">
      <alignment horizontal="center" vertical="center"/>
    </xf>
    <xf numFmtId="44" fontId="3" fillId="0" borderId="19" xfId="17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44" fontId="3" fillId="0" borderId="21" xfId="17" applyFont="1" applyBorder="1" applyAlignment="1">
      <alignment horizontal="left" vertical="center"/>
    </xf>
    <xf numFmtId="41" fontId="4" fillId="0" borderId="21" xfId="17" applyNumberFormat="1" applyFont="1" applyBorder="1" applyAlignment="1">
      <alignment horizontal="center" vertical="center"/>
    </xf>
    <xf numFmtId="44" fontId="3" fillId="0" borderId="8" xfId="17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44" fontId="4" fillId="0" borderId="17" xfId="17" applyFont="1" applyFill="1" applyBorder="1" applyAlignment="1">
      <alignment horizontal="right" vertical="center"/>
    </xf>
    <xf numFmtId="44" fontId="4" fillId="0" borderId="17" xfId="17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44" fontId="4" fillId="0" borderId="15" xfId="17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44" fontId="4" fillId="0" borderId="15" xfId="17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vertical="center"/>
    </xf>
    <xf numFmtId="16" fontId="4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44" fontId="4" fillId="0" borderId="19" xfId="17" applyFont="1" applyFill="1" applyBorder="1" applyAlignment="1">
      <alignment horizontal="right" vertical="center"/>
    </xf>
    <xf numFmtId="44" fontId="3" fillId="0" borderId="19" xfId="17" applyFont="1" applyFill="1" applyBorder="1" applyAlignment="1">
      <alignment vertical="center"/>
    </xf>
    <xf numFmtId="44" fontId="4" fillId="0" borderId="19" xfId="17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6" fontId="4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44" fontId="4" fillId="0" borderId="21" xfId="17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44" fontId="4" fillId="0" borderId="8" xfId="17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44" fontId="4" fillId="0" borderId="22" xfId="17" applyFont="1" applyFill="1" applyBorder="1" applyAlignment="1">
      <alignment horizontal="right" vertical="center"/>
    </xf>
    <xf numFmtId="44" fontId="3" fillId="0" borderId="23" xfId="17" applyFont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44" fontId="4" fillId="0" borderId="25" xfId="17" applyFont="1" applyFill="1" applyBorder="1" applyAlignment="1">
      <alignment horizontal="right" vertical="center"/>
    </xf>
    <xf numFmtId="44" fontId="3" fillId="0" borderId="19" xfId="0" applyNumberFormat="1" applyFont="1" applyBorder="1" applyAlignment="1">
      <alignment vertical="center"/>
    </xf>
    <xf numFmtId="164" fontId="0" fillId="0" borderId="0" xfId="17" applyNumberFormat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17" applyFont="1" applyAlignment="1">
      <alignment horizontal="center"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44" fontId="8" fillId="0" borderId="0" xfId="17" applyFont="1" applyAlignment="1">
      <alignment/>
    </xf>
    <xf numFmtId="14" fontId="0" fillId="0" borderId="0" xfId="0" applyNumberFormat="1" applyAlignment="1">
      <alignment horizontal="center"/>
    </xf>
    <xf numFmtId="44" fontId="2" fillId="0" borderId="0" xfId="17" applyFont="1" applyAlignment="1">
      <alignment horizontal="center" wrapText="1"/>
    </xf>
    <xf numFmtId="167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17" applyNumberFormat="1" applyFont="1" applyAlignment="1">
      <alignment horizontal="center"/>
    </xf>
    <xf numFmtId="0" fontId="0" fillId="0" borderId="0" xfId="17" applyNumberForma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" fontId="4" fillId="0" borderId="15" xfId="0" applyNumberFormat="1" applyFont="1" applyFill="1" applyBorder="1" applyAlignment="1" quotePrefix="1">
      <alignment horizontal="center" vertical="center" wrapText="1"/>
    </xf>
    <xf numFmtId="1" fontId="2" fillId="0" borderId="0" xfId="17" applyNumberFormat="1" applyFont="1" applyAlignment="1">
      <alignment horizontal="center" wrapText="1"/>
    </xf>
    <xf numFmtId="1" fontId="0" fillId="0" borderId="0" xfId="17" applyNumberFormat="1" applyAlignment="1">
      <alignment horizontal="center"/>
    </xf>
    <xf numFmtId="0" fontId="4" fillId="0" borderId="0" xfId="0" applyFont="1" applyAlignment="1">
      <alignment vertical="top" wrapText="1"/>
    </xf>
    <xf numFmtId="44" fontId="4" fillId="0" borderId="15" xfId="17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44" fontId="3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44" fontId="3" fillId="0" borderId="26" xfId="17" applyFont="1" applyFill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44" fontId="0" fillId="0" borderId="0" xfId="17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/>
    </xf>
    <xf numFmtId="175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88" zoomScaleNormal="88" workbookViewId="0" topLeftCell="B11">
      <selection activeCell="F34" sqref="F34:F36"/>
    </sheetView>
  </sheetViews>
  <sheetFormatPr defaultColWidth="9.140625" defaultRowHeight="12.75"/>
  <cols>
    <col min="1" max="1" width="10.8515625" style="36" customWidth="1"/>
    <col min="2" max="2" width="15.57421875" style="36" bestFit="1" customWidth="1"/>
    <col min="3" max="3" width="36.8515625" style="36" bestFit="1" customWidth="1"/>
    <col min="4" max="4" width="16.8515625" style="36" bestFit="1" customWidth="1"/>
    <col min="5" max="5" width="11.140625" style="36" bestFit="1" customWidth="1"/>
    <col min="6" max="6" width="25.00390625" style="36" bestFit="1" customWidth="1"/>
    <col min="7" max="7" width="16.421875" style="36" bestFit="1" customWidth="1"/>
    <col min="8" max="8" width="17.28125" style="36" bestFit="1" customWidth="1"/>
    <col min="9" max="9" width="9.28125" style="162" bestFit="1" customWidth="1"/>
    <col min="10" max="16384" width="9.140625" style="36" customWidth="1"/>
  </cols>
  <sheetData>
    <row r="1" spans="1:8" ht="15.75">
      <c r="A1" s="144" t="s">
        <v>76</v>
      </c>
      <c r="B1" s="145"/>
      <c r="C1" s="145"/>
      <c r="D1" s="145"/>
      <c r="E1" s="145"/>
      <c r="F1" s="145"/>
      <c r="G1" s="145"/>
      <c r="H1" s="146"/>
    </row>
    <row r="2" spans="1:8" ht="15.75">
      <c r="A2" s="37"/>
      <c r="B2" s="38"/>
      <c r="C2" s="39"/>
      <c r="D2" s="39"/>
      <c r="E2" s="39"/>
      <c r="F2" s="40"/>
      <c r="G2" s="41" t="s">
        <v>0</v>
      </c>
      <c r="H2" s="42">
        <v>27556.52</v>
      </c>
    </row>
    <row r="3" spans="1:8" ht="15.75">
      <c r="A3" s="43"/>
      <c r="B3" s="44"/>
      <c r="C3" s="45" t="s">
        <v>1</v>
      </c>
      <c r="D3" s="39"/>
      <c r="E3" s="39"/>
      <c r="F3" s="41" t="s">
        <v>2</v>
      </c>
      <c r="G3" s="46"/>
      <c r="H3" s="42">
        <v>200280.16</v>
      </c>
    </row>
    <row r="4" spans="1:8" ht="15.75">
      <c r="A4" s="47"/>
      <c r="B4" s="48"/>
      <c r="C4" s="45" t="s">
        <v>3</v>
      </c>
      <c r="D4" s="39"/>
      <c r="E4" s="39"/>
      <c r="F4" s="39"/>
      <c r="G4" s="41" t="s">
        <v>4</v>
      </c>
      <c r="H4" s="42">
        <f>SUM(H2:H3)</f>
        <v>227836.68</v>
      </c>
    </row>
    <row r="5" spans="1:8" ht="15.75">
      <c r="A5" s="47"/>
      <c r="B5" s="49"/>
      <c r="C5" s="45" t="s">
        <v>5</v>
      </c>
      <c r="D5" s="39"/>
      <c r="E5" s="39"/>
      <c r="F5" s="39"/>
      <c r="G5" s="41" t="s">
        <v>6</v>
      </c>
      <c r="H5" s="42">
        <f>F23+F45</f>
        <v>184383</v>
      </c>
    </row>
    <row r="6" spans="1:8" ht="15.75">
      <c r="A6" s="43"/>
      <c r="B6" s="39"/>
      <c r="C6" s="45" t="s">
        <v>83</v>
      </c>
      <c r="D6" s="67">
        <v>3497</v>
      </c>
      <c r="E6" s="39"/>
      <c r="F6" s="50"/>
      <c r="G6" s="46" t="s">
        <v>7</v>
      </c>
      <c r="H6" s="42">
        <f>H4-H5</f>
        <v>43453.67999999999</v>
      </c>
    </row>
    <row r="7" spans="1:8" ht="16.5" thickBot="1">
      <c r="A7" s="51"/>
      <c r="B7" s="52"/>
      <c r="C7" s="53"/>
      <c r="D7" s="54"/>
      <c r="E7" s="54"/>
      <c r="F7" s="54"/>
      <c r="G7" s="55"/>
      <c r="H7" s="56"/>
    </row>
    <row r="8" spans="1:8" ht="16.5" thickBot="1">
      <c r="A8" s="147" t="s">
        <v>8</v>
      </c>
      <c r="B8" s="148"/>
      <c r="C8" s="148"/>
      <c r="D8" s="148"/>
      <c r="E8" s="148"/>
      <c r="F8" s="148"/>
      <c r="G8" s="148"/>
      <c r="H8" s="149"/>
    </row>
    <row r="9" spans="1:8" ht="15.75">
      <c r="A9" s="57" t="s">
        <v>9</v>
      </c>
      <c r="B9" s="58" t="s">
        <v>10</v>
      </c>
      <c r="C9" s="58" t="s">
        <v>11</v>
      </c>
      <c r="D9" s="59" t="s">
        <v>12</v>
      </c>
      <c r="E9" s="60" t="s">
        <v>13</v>
      </c>
      <c r="F9" s="59" t="s">
        <v>6</v>
      </c>
      <c r="G9" s="59" t="s">
        <v>7</v>
      </c>
      <c r="H9" s="61"/>
    </row>
    <row r="10" spans="1:8" ht="15.75">
      <c r="A10" s="62" t="s">
        <v>14</v>
      </c>
      <c r="B10" s="63" t="s">
        <v>15</v>
      </c>
      <c r="C10" s="39" t="s">
        <v>16</v>
      </c>
      <c r="D10" s="64">
        <v>46000</v>
      </c>
      <c r="E10" s="40" t="s">
        <v>15</v>
      </c>
      <c r="F10" s="64">
        <v>40284</v>
      </c>
      <c r="G10" s="64">
        <f aca="true" t="shared" si="0" ref="G10:G16">D10-F10</f>
        <v>5716</v>
      </c>
      <c r="H10" s="65" t="s">
        <v>17</v>
      </c>
    </row>
    <row r="11" spans="1:8" ht="15.75">
      <c r="A11" s="62" t="s">
        <v>14</v>
      </c>
      <c r="B11" s="63" t="s">
        <v>15</v>
      </c>
      <c r="C11" s="39" t="s">
        <v>18</v>
      </c>
      <c r="D11" s="64">
        <v>15000</v>
      </c>
      <c r="E11" s="40" t="s">
        <v>15</v>
      </c>
      <c r="F11" s="64">
        <v>14877</v>
      </c>
      <c r="G11" s="64">
        <f t="shared" si="0"/>
        <v>123</v>
      </c>
      <c r="H11" s="65" t="s">
        <v>17</v>
      </c>
    </row>
    <row r="12" spans="1:9" ht="15.75">
      <c r="A12" s="62" t="s">
        <v>14</v>
      </c>
      <c r="B12" s="63" t="s">
        <v>15</v>
      </c>
      <c r="C12" s="39" t="s">
        <v>19</v>
      </c>
      <c r="D12" s="64">
        <v>4150</v>
      </c>
      <c r="E12" s="40" t="s">
        <v>15</v>
      </c>
      <c r="F12" s="64">
        <v>4150</v>
      </c>
      <c r="G12" s="64">
        <f t="shared" si="0"/>
        <v>0</v>
      </c>
      <c r="H12" s="65" t="s">
        <v>17</v>
      </c>
      <c r="I12" s="162">
        <v>39336</v>
      </c>
    </row>
    <row r="13" spans="1:8" ht="15.75">
      <c r="A13" s="62" t="s">
        <v>14</v>
      </c>
      <c r="B13" s="63" t="s">
        <v>15</v>
      </c>
      <c r="C13" s="39" t="s">
        <v>20</v>
      </c>
      <c r="D13" s="64">
        <v>49000</v>
      </c>
      <c r="E13" s="40" t="s">
        <v>15</v>
      </c>
      <c r="F13" s="64">
        <v>48182</v>
      </c>
      <c r="G13" s="64">
        <f t="shared" si="0"/>
        <v>818</v>
      </c>
      <c r="H13" s="65" t="s">
        <v>17</v>
      </c>
    </row>
    <row r="14" spans="1:8" ht="15.75">
      <c r="A14" s="62" t="s">
        <v>14</v>
      </c>
      <c r="B14" s="63" t="s">
        <v>15</v>
      </c>
      <c r="C14" s="39" t="s">
        <v>90</v>
      </c>
      <c r="D14" s="64">
        <v>14000</v>
      </c>
      <c r="E14" s="40" t="s">
        <v>15</v>
      </c>
      <c r="F14" s="64">
        <v>13380</v>
      </c>
      <c r="G14" s="64">
        <f t="shared" si="0"/>
        <v>620</v>
      </c>
      <c r="H14" s="65" t="s">
        <v>17</v>
      </c>
    </row>
    <row r="15" spans="1:8" ht="15.75">
      <c r="A15" s="62" t="s">
        <v>14</v>
      </c>
      <c r="B15" s="63" t="s">
        <v>15</v>
      </c>
      <c r="C15" s="39" t="s">
        <v>21</v>
      </c>
      <c r="D15" s="64">
        <v>7500</v>
      </c>
      <c r="E15" s="40" t="s">
        <v>15</v>
      </c>
      <c r="F15" s="64">
        <v>5887</v>
      </c>
      <c r="G15" s="64">
        <f t="shared" si="0"/>
        <v>1613</v>
      </c>
      <c r="H15" s="65" t="s">
        <v>17</v>
      </c>
    </row>
    <row r="16" spans="1:8" ht="15.75">
      <c r="A16" s="62" t="s">
        <v>14</v>
      </c>
      <c r="B16" s="63" t="s">
        <v>15</v>
      </c>
      <c r="C16" s="39" t="s">
        <v>22</v>
      </c>
      <c r="D16" s="64">
        <v>40000</v>
      </c>
      <c r="E16" s="40" t="s">
        <v>15</v>
      </c>
      <c r="F16" s="64">
        <v>39385</v>
      </c>
      <c r="G16" s="64">
        <f t="shared" si="0"/>
        <v>615</v>
      </c>
      <c r="H16" s="65" t="s">
        <v>17</v>
      </c>
    </row>
    <row r="17" spans="1:8" ht="15.75">
      <c r="A17" s="62"/>
      <c r="B17" s="63"/>
      <c r="C17" s="66" t="s">
        <v>23</v>
      </c>
      <c r="D17" s="67">
        <f>SUM(D10:D16)</f>
        <v>175650</v>
      </c>
      <c r="E17" s="39"/>
      <c r="F17" s="64"/>
      <c r="G17" s="67"/>
      <c r="H17" s="65"/>
    </row>
    <row r="18" spans="1:8" ht="15.75">
      <c r="A18" s="62"/>
      <c r="B18" s="63"/>
      <c r="C18" s="66"/>
      <c r="D18" s="67"/>
      <c r="E18" s="39"/>
      <c r="F18" s="64"/>
      <c r="G18" s="67"/>
      <c r="H18" s="65"/>
    </row>
    <row r="19" spans="1:8" ht="15.75">
      <c r="A19" s="62" t="s">
        <v>14</v>
      </c>
      <c r="B19" s="69" t="s">
        <v>79</v>
      </c>
      <c r="C19" s="139" t="s">
        <v>78</v>
      </c>
      <c r="D19" s="71">
        <v>3250</v>
      </c>
      <c r="E19" s="72"/>
      <c r="F19" s="73"/>
      <c r="G19" s="73"/>
      <c r="H19" s="74"/>
    </row>
    <row r="20" spans="1:8" ht="15.75">
      <c r="A20" s="62" t="s">
        <v>14</v>
      </c>
      <c r="B20" s="69" t="s">
        <v>15</v>
      </c>
      <c r="C20" s="70" t="s">
        <v>77</v>
      </c>
      <c r="D20" s="140">
        <v>275</v>
      </c>
      <c r="E20" s="72"/>
      <c r="F20" s="73"/>
      <c r="G20" s="73"/>
      <c r="H20" s="74"/>
    </row>
    <row r="21" spans="1:8" ht="15.75">
      <c r="A21" s="62" t="s">
        <v>14</v>
      </c>
      <c r="B21" s="63" t="s">
        <v>25</v>
      </c>
      <c r="C21" s="39" t="s">
        <v>26</v>
      </c>
      <c r="D21" s="64">
        <f>4*1032</f>
        <v>4128</v>
      </c>
      <c r="E21" s="40" t="s">
        <v>15</v>
      </c>
      <c r="F21" s="64">
        <f>'7-8 Parent '!D2</f>
        <v>0</v>
      </c>
      <c r="G21" s="64">
        <f>D21-F21</f>
        <v>4128</v>
      </c>
      <c r="H21" s="65"/>
    </row>
    <row r="22" spans="1:8" ht="15.75">
      <c r="A22" s="62" t="s">
        <v>14</v>
      </c>
      <c r="B22" s="63" t="s">
        <v>15</v>
      </c>
      <c r="C22" s="39" t="s">
        <v>27</v>
      </c>
      <c r="D22" s="64">
        <v>8000</v>
      </c>
      <c r="E22" s="40" t="s">
        <v>15</v>
      </c>
      <c r="F22" s="64">
        <f>Conferences!H2</f>
        <v>1148</v>
      </c>
      <c r="G22" s="64">
        <f>D22-F22</f>
        <v>6852</v>
      </c>
      <c r="H22" s="65"/>
    </row>
    <row r="23" spans="1:8" ht="16.5" thickBot="1">
      <c r="A23" s="75"/>
      <c r="B23" s="76"/>
      <c r="C23" s="77" t="s">
        <v>4</v>
      </c>
      <c r="D23" s="78">
        <f>SUM(D10:D16,D19:D22)</f>
        <v>191303</v>
      </c>
      <c r="E23" s="79"/>
      <c r="F23" s="80">
        <f>SUM(F9:F22)</f>
        <v>167293</v>
      </c>
      <c r="G23" s="80">
        <f>SUM(G21:G22)</f>
        <v>10980</v>
      </c>
      <c r="H23" s="81"/>
    </row>
    <row r="24" spans="1:8" ht="16.5" thickBot="1">
      <c r="A24" s="82"/>
      <c r="B24" s="83"/>
      <c r="C24" s="84"/>
      <c r="D24" s="85"/>
      <c r="E24" s="85"/>
      <c r="F24" s="85"/>
      <c r="G24" s="86"/>
      <c r="H24" s="87"/>
    </row>
    <row r="25" spans="1:8" ht="16.5" thickBot="1">
      <c r="A25" s="150" t="s">
        <v>28</v>
      </c>
      <c r="B25" s="148"/>
      <c r="C25" s="148"/>
      <c r="D25" s="148"/>
      <c r="E25" s="148"/>
      <c r="F25" s="148"/>
      <c r="G25" s="148"/>
      <c r="H25" s="149"/>
    </row>
    <row r="26" spans="1:8" ht="15.75">
      <c r="A26" s="88" t="s">
        <v>24</v>
      </c>
      <c r="B26" s="89" t="s">
        <v>29</v>
      </c>
      <c r="C26" s="90" t="s">
        <v>30</v>
      </c>
      <c r="D26" s="91">
        <v>3000</v>
      </c>
      <c r="E26" s="91"/>
      <c r="F26" s="92">
        <f>PO!F3</f>
        <v>0</v>
      </c>
      <c r="G26" s="64">
        <f aca="true" t="shared" si="1" ref="G26:G42">D26-F26</f>
        <v>3000</v>
      </c>
      <c r="H26" s="93"/>
    </row>
    <row r="27" spans="1:8" ht="15.75">
      <c r="A27" s="94" t="s">
        <v>31</v>
      </c>
      <c r="B27" s="95" t="s">
        <v>32</v>
      </c>
      <c r="C27" s="96" t="s">
        <v>33</v>
      </c>
      <c r="D27" s="97">
        <v>12000</v>
      </c>
      <c r="E27" s="97"/>
      <c r="F27" s="92">
        <f>PO!F2</f>
        <v>11590</v>
      </c>
      <c r="G27" s="64">
        <f t="shared" si="1"/>
        <v>410</v>
      </c>
      <c r="H27" s="74"/>
    </row>
    <row r="28" spans="1:8" ht="15.75">
      <c r="A28" s="94" t="s">
        <v>34</v>
      </c>
      <c r="B28" s="95" t="s">
        <v>32</v>
      </c>
      <c r="C28" s="96" t="s">
        <v>35</v>
      </c>
      <c r="D28" s="97">
        <v>5000</v>
      </c>
      <c r="E28" s="97"/>
      <c r="F28" s="92">
        <f>PO!F5</f>
        <v>0</v>
      </c>
      <c r="G28" s="64">
        <f t="shared" si="1"/>
        <v>5000</v>
      </c>
      <c r="H28" s="98"/>
    </row>
    <row r="29" spans="1:9" ht="15.75">
      <c r="A29" s="94" t="s">
        <v>31</v>
      </c>
      <c r="B29" s="95" t="s">
        <v>29</v>
      </c>
      <c r="C29" s="96" t="s">
        <v>36</v>
      </c>
      <c r="D29" s="97">
        <v>1800</v>
      </c>
      <c r="E29" s="97"/>
      <c r="F29" s="92">
        <v>1800</v>
      </c>
      <c r="G29" s="64">
        <f t="shared" si="1"/>
        <v>0</v>
      </c>
      <c r="H29" s="100"/>
      <c r="I29" s="162">
        <v>39336</v>
      </c>
    </row>
    <row r="30" spans="1:8" ht="15.75">
      <c r="A30" s="94" t="s">
        <v>31</v>
      </c>
      <c r="B30" s="95" t="s">
        <v>32</v>
      </c>
      <c r="C30" s="96" t="s">
        <v>37</v>
      </c>
      <c r="D30" s="97">
        <v>3700</v>
      </c>
      <c r="E30" s="97"/>
      <c r="F30" s="92">
        <v>3700</v>
      </c>
      <c r="G30" s="64">
        <f t="shared" si="1"/>
        <v>0</v>
      </c>
      <c r="H30" s="74"/>
    </row>
    <row r="31" spans="1:8" ht="15.75">
      <c r="A31" s="94" t="s">
        <v>34</v>
      </c>
      <c r="B31" s="95" t="s">
        <v>32</v>
      </c>
      <c r="C31" s="96" t="s">
        <v>38</v>
      </c>
      <c r="D31" s="97">
        <v>1500</v>
      </c>
      <c r="E31" s="97"/>
      <c r="F31" s="92">
        <f>PO!F8</f>
        <v>0</v>
      </c>
      <c r="G31" s="64">
        <f t="shared" si="1"/>
        <v>1500</v>
      </c>
      <c r="H31" s="100"/>
    </row>
    <row r="32" spans="1:8" ht="15.75">
      <c r="A32" s="68" t="s">
        <v>31</v>
      </c>
      <c r="B32" s="69" t="s">
        <v>39</v>
      </c>
      <c r="C32" s="39" t="s">
        <v>40</v>
      </c>
      <c r="D32" s="97"/>
      <c r="E32" s="97"/>
      <c r="F32" s="92">
        <f>PO!F9</f>
        <v>0</v>
      </c>
      <c r="G32" s="64">
        <f t="shared" si="1"/>
        <v>0</v>
      </c>
      <c r="H32" s="100"/>
    </row>
    <row r="33" spans="1:8" ht="15.75">
      <c r="A33" s="94" t="s">
        <v>31</v>
      </c>
      <c r="B33" s="95" t="s">
        <v>32</v>
      </c>
      <c r="C33" s="96" t="s">
        <v>74</v>
      </c>
      <c r="D33" s="97">
        <v>1600</v>
      </c>
      <c r="E33" s="97"/>
      <c r="F33" s="92">
        <f>PO!F10</f>
        <v>0</v>
      </c>
      <c r="G33" s="64">
        <f t="shared" si="1"/>
        <v>1600</v>
      </c>
      <c r="H33" s="74"/>
    </row>
    <row r="34" spans="1:9" ht="31.5">
      <c r="A34" s="94" t="s">
        <v>55</v>
      </c>
      <c r="B34" s="101" t="s">
        <v>32</v>
      </c>
      <c r="C34" s="96" t="s">
        <v>41</v>
      </c>
      <c r="D34" s="97">
        <v>1750</v>
      </c>
      <c r="E34" s="97"/>
      <c r="F34" s="92">
        <f>PO!F11</f>
        <v>0</v>
      </c>
      <c r="G34" s="64">
        <f t="shared" si="1"/>
        <v>1750</v>
      </c>
      <c r="H34" s="74"/>
      <c r="I34" s="162">
        <v>39336</v>
      </c>
    </row>
    <row r="35" spans="1:9" ht="15.75">
      <c r="A35" s="95" t="s">
        <v>14</v>
      </c>
      <c r="B35" s="101" t="s">
        <v>73</v>
      </c>
      <c r="C35" s="161" t="s">
        <v>91</v>
      </c>
      <c r="D35" s="97">
        <v>3750</v>
      </c>
      <c r="E35" s="97"/>
      <c r="F35" s="92">
        <f>PO!F12</f>
        <v>0</v>
      </c>
      <c r="G35" s="64">
        <f t="shared" si="1"/>
        <v>3750</v>
      </c>
      <c r="H35" s="74"/>
      <c r="I35" s="162">
        <v>39336</v>
      </c>
    </row>
    <row r="36" spans="1:9" s="160" customFormat="1" ht="31.5">
      <c r="A36" s="95" t="s">
        <v>14</v>
      </c>
      <c r="B36" s="95" t="s">
        <v>32</v>
      </c>
      <c r="C36" s="163" t="s">
        <v>92</v>
      </c>
      <c r="D36" s="99">
        <v>1780</v>
      </c>
      <c r="E36" s="99"/>
      <c r="F36" s="92">
        <f>PO!F13</f>
        <v>0</v>
      </c>
      <c r="G36" s="64">
        <f t="shared" si="1"/>
        <v>1780</v>
      </c>
      <c r="H36" s="141"/>
      <c r="I36" s="162">
        <v>39336</v>
      </c>
    </row>
    <row r="37" spans="1:8" ht="15.75">
      <c r="A37" s="88" t="s">
        <v>24</v>
      </c>
      <c r="B37" s="136" t="s">
        <v>66</v>
      </c>
      <c r="C37" s="96" t="s">
        <v>68</v>
      </c>
      <c r="D37" s="97"/>
      <c r="E37" s="97"/>
      <c r="F37" s="92">
        <f>PO!F12</f>
        <v>0</v>
      </c>
      <c r="G37" s="64">
        <f t="shared" si="1"/>
        <v>0</v>
      </c>
      <c r="H37" s="74"/>
    </row>
    <row r="38" spans="1:8" ht="15.75">
      <c r="A38" s="88" t="s">
        <v>24</v>
      </c>
      <c r="B38" s="136" t="s">
        <v>66</v>
      </c>
      <c r="C38" s="96" t="s">
        <v>69</v>
      </c>
      <c r="D38" s="97"/>
      <c r="E38" s="97"/>
      <c r="F38" s="92">
        <f>PO!F13</f>
        <v>0</v>
      </c>
      <c r="G38" s="64">
        <f t="shared" si="1"/>
        <v>0</v>
      </c>
      <c r="H38" s="74"/>
    </row>
    <row r="39" spans="1:8" ht="15.75">
      <c r="A39" s="88" t="s">
        <v>24</v>
      </c>
      <c r="B39" s="136" t="s">
        <v>67</v>
      </c>
      <c r="C39" s="96" t="s">
        <v>70</v>
      </c>
      <c r="D39" s="97"/>
      <c r="E39" s="97"/>
      <c r="F39" s="92">
        <f>PO!F14</f>
        <v>0</v>
      </c>
      <c r="G39" s="64">
        <f t="shared" si="1"/>
        <v>0</v>
      </c>
      <c r="H39" s="74"/>
    </row>
    <row r="40" spans="1:8" ht="15.75">
      <c r="A40" s="88" t="s">
        <v>24</v>
      </c>
      <c r="B40" s="136" t="s">
        <v>67</v>
      </c>
      <c r="C40" s="96" t="s">
        <v>71</v>
      </c>
      <c r="D40" s="97"/>
      <c r="E40" s="97"/>
      <c r="F40" s="92">
        <f>PO!F15</f>
        <v>0</v>
      </c>
      <c r="G40" s="64">
        <f t="shared" si="1"/>
        <v>0</v>
      </c>
      <c r="H40" s="74"/>
    </row>
    <row r="41" spans="1:8" ht="15.75">
      <c r="A41" s="94" t="s">
        <v>14</v>
      </c>
      <c r="B41" s="101" t="s">
        <v>32</v>
      </c>
      <c r="C41" s="96" t="s">
        <v>72</v>
      </c>
      <c r="D41" s="97"/>
      <c r="E41" s="97"/>
      <c r="F41" s="92">
        <f>PO!F16</f>
        <v>0</v>
      </c>
      <c r="G41" s="64">
        <f t="shared" si="1"/>
        <v>0</v>
      </c>
      <c r="H41" s="74"/>
    </row>
    <row r="42" spans="1:8" ht="15.75">
      <c r="A42" s="94" t="s">
        <v>14</v>
      </c>
      <c r="B42" s="101" t="s">
        <v>73</v>
      </c>
      <c r="C42" s="96" t="s">
        <v>75</v>
      </c>
      <c r="D42" s="97"/>
      <c r="E42" s="97"/>
      <c r="F42" s="92">
        <f>PO!F17</f>
        <v>0</v>
      </c>
      <c r="G42" s="64">
        <f t="shared" si="1"/>
        <v>0</v>
      </c>
      <c r="H42" s="74"/>
    </row>
    <row r="43" spans="1:8" ht="15.75">
      <c r="A43" s="43"/>
      <c r="B43" s="39"/>
      <c r="C43" s="39"/>
      <c r="D43" s="39"/>
      <c r="E43" s="97"/>
      <c r="F43" s="99"/>
      <c r="G43" s="64"/>
      <c r="H43" s="74"/>
    </row>
    <row r="44" spans="1:8" ht="15.75">
      <c r="A44" s="62"/>
      <c r="B44" s="39"/>
      <c r="C44" s="39"/>
      <c r="D44" s="39"/>
      <c r="E44" s="39"/>
      <c r="F44" s="39"/>
      <c r="G44" s="39"/>
      <c r="H44" s="65"/>
    </row>
    <row r="45" spans="1:8" ht="16.5" thickBot="1">
      <c r="A45" s="102"/>
      <c r="B45" s="103"/>
      <c r="C45" s="104" t="s">
        <v>4</v>
      </c>
      <c r="D45" s="105">
        <f>SUM(D26:D42)</f>
        <v>35880</v>
      </c>
      <c r="E45" s="105"/>
      <c r="F45" s="106">
        <f>SUM(F26:F43)</f>
        <v>17090</v>
      </c>
      <c r="G45" s="107">
        <f>D45-F45</f>
        <v>18790</v>
      </c>
      <c r="H45" s="108"/>
    </row>
    <row r="46" spans="1:8" ht="16.5" thickBot="1">
      <c r="A46" s="109"/>
      <c r="B46" s="110"/>
      <c r="C46" s="111"/>
      <c r="D46" s="91"/>
      <c r="E46" s="112"/>
      <c r="F46" s="112"/>
      <c r="G46" s="113"/>
      <c r="H46" s="114"/>
    </row>
    <row r="47" spans="1:8" ht="15.75">
      <c r="A47" s="115"/>
      <c r="B47" s="70"/>
      <c r="C47" s="70"/>
      <c r="D47" s="116"/>
      <c r="E47" s="151" t="s">
        <v>42</v>
      </c>
      <c r="F47" s="152"/>
      <c r="G47" s="117">
        <f>D45+D23</f>
        <v>227183</v>
      </c>
      <c r="H47" s="118"/>
    </row>
    <row r="48" spans="1:8" ht="16.5" thickBot="1">
      <c r="A48" s="102"/>
      <c r="B48" s="103"/>
      <c r="C48" s="119"/>
      <c r="D48" s="120"/>
      <c r="E48" s="142" t="s">
        <v>43</v>
      </c>
      <c r="F48" s="143"/>
      <c r="G48" s="121">
        <f>H4-G47</f>
        <v>653.679999999993</v>
      </c>
      <c r="H48" s="108"/>
    </row>
  </sheetData>
  <mergeCells count="5">
    <mergeCell ref="E48:F48"/>
    <mergeCell ref="A1:H1"/>
    <mergeCell ref="A8:H8"/>
    <mergeCell ref="A25:H25"/>
    <mergeCell ref="E47:F47"/>
  </mergeCells>
  <printOptions horizontalCentered="1"/>
  <pageMargins left="0" right="0" top="0.7" bottom="0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C3" sqref="C1:C16384"/>
    </sheetView>
  </sheetViews>
  <sheetFormatPr defaultColWidth="9.140625" defaultRowHeight="12.75"/>
  <cols>
    <col min="1" max="1" width="19.421875" style="0" bestFit="1" customWidth="1"/>
    <col min="2" max="2" width="10.140625" style="33" bestFit="1" customWidth="1"/>
    <col min="3" max="3" width="6.7109375" style="138" bestFit="1" customWidth="1"/>
    <col min="4" max="4" width="12.57421875" style="30" customWidth="1"/>
    <col min="5" max="5" width="11.140625" style="30" bestFit="1" customWidth="1"/>
    <col min="6" max="16384" width="23.8515625" style="0" customWidth="1"/>
  </cols>
  <sheetData>
    <row r="1" spans="1:4" ht="15.75">
      <c r="A1" s="155" t="s">
        <v>57</v>
      </c>
      <c r="B1" s="156"/>
      <c r="C1" s="156"/>
      <c r="D1" s="156"/>
    </row>
    <row r="2" spans="2:4" ht="12.75">
      <c r="B2" s="153" t="s">
        <v>44</v>
      </c>
      <c r="C2" s="154"/>
      <c r="D2" s="30">
        <f>SUM(D4:D38)</f>
        <v>0</v>
      </c>
    </row>
    <row r="3" spans="1:5" s="131" customFormat="1" ht="25.5">
      <c r="A3" s="4" t="s">
        <v>45</v>
      </c>
      <c r="B3" s="130" t="s">
        <v>47</v>
      </c>
      <c r="C3" s="137" t="s">
        <v>65</v>
      </c>
      <c r="D3" s="129" t="s">
        <v>64</v>
      </c>
      <c r="E3" s="129"/>
    </row>
    <row r="4" ht="12.75">
      <c r="D4" s="30">
        <f>127*C4</f>
        <v>0</v>
      </c>
    </row>
    <row r="5" ht="12.75">
      <c r="D5" s="30">
        <f aca="true" t="shared" si="0" ref="D5:D25">127*C5</f>
        <v>0</v>
      </c>
    </row>
    <row r="6" ht="12.75">
      <c r="D6" s="30">
        <f t="shared" si="0"/>
        <v>0</v>
      </c>
    </row>
    <row r="7" ht="12.75">
      <c r="D7" s="30">
        <f t="shared" si="0"/>
        <v>0</v>
      </c>
    </row>
    <row r="8" ht="12.75">
      <c r="D8" s="30">
        <f t="shared" si="0"/>
        <v>0</v>
      </c>
    </row>
    <row r="9" ht="12.75">
      <c r="D9" s="30">
        <f t="shared" si="0"/>
        <v>0</v>
      </c>
    </row>
    <row r="10" ht="12.75">
      <c r="D10" s="30">
        <f t="shared" si="0"/>
        <v>0</v>
      </c>
    </row>
    <row r="11" ht="12.75">
      <c r="D11" s="30">
        <f t="shared" si="0"/>
        <v>0</v>
      </c>
    </row>
    <row r="12" ht="12.75">
      <c r="D12" s="30">
        <f t="shared" si="0"/>
        <v>0</v>
      </c>
    </row>
    <row r="13" ht="12.75">
      <c r="D13" s="30">
        <f t="shared" si="0"/>
        <v>0</v>
      </c>
    </row>
    <row r="14" ht="12.75">
      <c r="D14" s="30">
        <f t="shared" si="0"/>
        <v>0</v>
      </c>
    </row>
    <row r="15" ht="12.75">
      <c r="D15" s="30">
        <f t="shared" si="0"/>
        <v>0</v>
      </c>
    </row>
    <row r="16" spans="2:4" ht="12.75">
      <c r="B16" s="128"/>
      <c r="D16" s="30">
        <f t="shared" si="0"/>
        <v>0</v>
      </c>
    </row>
    <row r="17" spans="2:4" ht="12.75">
      <c r="B17" s="128"/>
      <c r="D17" s="30">
        <f t="shared" si="0"/>
        <v>0</v>
      </c>
    </row>
    <row r="18" spans="2:4" ht="12.75">
      <c r="B18" s="128"/>
      <c r="D18" s="30">
        <f t="shared" si="0"/>
        <v>0</v>
      </c>
    </row>
    <row r="19" spans="2:4" ht="12.75">
      <c r="B19" s="128"/>
      <c r="D19" s="30">
        <f t="shared" si="0"/>
        <v>0</v>
      </c>
    </row>
    <row r="20" spans="2:4" ht="12.75">
      <c r="B20" s="1"/>
      <c r="D20" s="30">
        <f t="shared" si="0"/>
        <v>0</v>
      </c>
    </row>
    <row r="21" ht="12.75">
      <c r="D21" s="30">
        <f t="shared" si="0"/>
        <v>0</v>
      </c>
    </row>
    <row r="22" ht="12.75">
      <c r="D22" s="30">
        <f t="shared" si="0"/>
        <v>0</v>
      </c>
    </row>
    <row r="23" ht="12.75">
      <c r="D23" s="30">
        <f t="shared" si="0"/>
        <v>0</v>
      </c>
    </row>
    <row r="24" ht="12.75">
      <c r="D24" s="30">
        <f t="shared" si="0"/>
        <v>0</v>
      </c>
    </row>
    <row r="25" ht="12.75">
      <c r="D25" s="30">
        <f t="shared" si="0"/>
        <v>0</v>
      </c>
    </row>
    <row r="39" ht="12.75">
      <c r="E39" s="31"/>
    </row>
  </sheetData>
  <mergeCells count="2">
    <mergeCell ref="B2:C2"/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E7" sqref="E7"/>
    </sheetView>
  </sheetViews>
  <sheetFormatPr defaultColWidth="9.140625" defaultRowHeight="12.75"/>
  <cols>
    <col min="1" max="1" width="17.57421875" style="0" bestFit="1" customWidth="1"/>
    <col min="2" max="2" width="27.7109375" style="1" bestFit="1" customWidth="1"/>
    <col min="3" max="3" width="15.7109375" style="1" bestFit="1" customWidth="1"/>
    <col min="4" max="4" width="15.7109375" style="1" customWidth="1"/>
    <col min="5" max="5" width="10.140625" style="34" bestFit="1" customWidth="1"/>
    <col min="6" max="6" width="6.7109375" style="133" bestFit="1" customWidth="1"/>
    <col min="7" max="7" width="8.7109375" style="30" bestFit="1" customWidth="1"/>
    <col min="8" max="8" width="11.00390625" style="30" bestFit="1" customWidth="1"/>
    <col min="9" max="9" width="11.140625" style="30" bestFit="1" customWidth="1"/>
    <col min="10" max="16384" width="23.8515625" style="0" customWidth="1"/>
  </cols>
  <sheetData>
    <row r="1" spans="1:8" ht="15.75">
      <c r="A1" s="155" t="s">
        <v>58</v>
      </c>
      <c r="B1" s="156"/>
      <c r="C1" s="156"/>
      <c r="D1" s="156"/>
      <c r="E1" s="156"/>
      <c r="F1" s="156"/>
      <c r="G1" s="156"/>
      <c r="H1" s="156"/>
    </row>
    <row r="2" spans="5:8" ht="12.75">
      <c r="E2" s="153" t="s">
        <v>44</v>
      </c>
      <c r="F2" s="154"/>
      <c r="G2" s="32"/>
      <c r="H2" s="30">
        <f>SUM(H4:H39)</f>
        <v>1148</v>
      </c>
    </row>
    <row r="3" spans="1:8" s="3" customFormat="1" ht="12.75">
      <c r="A3" s="3" t="s">
        <v>45</v>
      </c>
      <c r="B3" s="3" t="s">
        <v>46</v>
      </c>
      <c r="C3" s="3" t="s">
        <v>10</v>
      </c>
      <c r="D3" s="35" t="s">
        <v>47</v>
      </c>
      <c r="E3" s="3" t="s">
        <v>12</v>
      </c>
      <c r="F3" s="132" t="s">
        <v>54</v>
      </c>
      <c r="G3" s="31" t="s">
        <v>56</v>
      </c>
      <c r="H3" s="31" t="s">
        <v>48</v>
      </c>
    </row>
    <row r="4" spans="1:9" ht="12.75">
      <c r="A4" t="s">
        <v>84</v>
      </c>
      <c r="B4" s="1" t="s">
        <v>85</v>
      </c>
      <c r="C4" s="1" t="s">
        <v>86</v>
      </c>
      <c r="D4" s="34">
        <v>39400</v>
      </c>
      <c r="E4" s="30">
        <v>367</v>
      </c>
      <c r="F4" s="133">
        <v>3</v>
      </c>
      <c r="G4" s="30">
        <f aca="true" t="shared" si="0" ref="G4:G26">127*F4</f>
        <v>381</v>
      </c>
      <c r="H4" s="122">
        <f>E4+G4</f>
        <v>748</v>
      </c>
      <c r="I4"/>
    </row>
    <row r="5" spans="1:9" ht="12.75">
      <c r="A5" t="s">
        <v>89</v>
      </c>
      <c r="B5" s="1" t="s">
        <v>88</v>
      </c>
      <c r="C5" s="1" t="s">
        <v>87</v>
      </c>
      <c r="D5" s="34">
        <v>39377</v>
      </c>
      <c r="E5" s="30">
        <v>200</v>
      </c>
      <c r="G5" s="30">
        <f t="shared" si="0"/>
        <v>0</v>
      </c>
      <c r="H5" s="122">
        <f aca="true" t="shared" si="1" ref="H5:H26">E5+G5</f>
        <v>200</v>
      </c>
      <c r="I5"/>
    </row>
    <row r="6" spans="1:9" ht="12.75">
      <c r="A6" t="s">
        <v>89</v>
      </c>
      <c r="B6" s="1" t="s">
        <v>88</v>
      </c>
      <c r="C6" s="1" t="s">
        <v>87</v>
      </c>
      <c r="D6" s="34">
        <v>39378</v>
      </c>
      <c r="E6" s="30">
        <v>200</v>
      </c>
      <c r="G6" s="30">
        <f t="shared" si="0"/>
        <v>0</v>
      </c>
      <c r="H6" s="122">
        <f t="shared" si="1"/>
        <v>200</v>
      </c>
      <c r="I6"/>
    </row>
    <row r="7" spans="4:9" ht="12.75">
      <c r="D7" s="34"/>
      <c r="E7" s="30">
        <v>0</v>
      </c>
      <c r="G7" s="30">
        <f t="shared" si="0"/>
        <v>0</v>
      </c>
      <c r="H7" s="122">
        <f t="shared" si="1"/>
        <v>0</v>
      </c>
      <c r="I7"/>
    </row>
    <row r="8" spans="4:9" ht="12.75">
      <c r="D8" s="34"/>
      <c r="E8" s="30">
        <v>0</v>
      </c>
      <c r="G8" s="30">
        <f t="shared" si="0"/>
        <v>0</v>
      </c>
      <c r="H8" s="122">
        <f t="shared" si="1"/>
        <v>0</v>
      </c>
      <c r="I8"/>
    </row>
    <row r="9" spans="4:9" ht="12.75">
      <c r="D9" s="34"/>
      <c r="E9" s="30">
        <v>0</v>
      </c>
      <c r="G9" s="30">
        <f t="shared" si="0"/>
        <v>0</v>
      </c>
      <c r="H9" s="122">
        <f t="shared" si="1"/>
        <v>0</v>
      </c>
      <c r="I9"/>
    </row>
    <row r="10" spans="4:9" ht="12.75">
      <c r="D10" s="34"/>
      <c r="E10" s="30">
        <v>0</v>
      </c>
      <c r="G10" s="30">
        <f t="shared" si="0"/>
        <v>0</v>
      </c>
      <c r="H10" s="122">
        <f t="shared" si="1"/>
        <v>0</v>
      </c>
      <c r="I10"/>
    </row>
    <row r="11" spans="4:9" ht="12.75">
      <c r="D11" s="34"/>
      <c r="E11" s="30">
        <v>0</v>
      </c>
      <c r="G11" s="30">
        <f t="shared" si="0"/>
        <v>0</v>
      </c>
      <c r="H11" s="122">
        <f t="shared" si="1"/>
        <v>0</v>
      </c>
      <c r="I11"/>
    </row>
    <row r="12" spans="4:9" ht="12.75">
      <c r="D12" s="34"/>
      <c r="E12" s="30">
        <v>0</v>
      </c>
      <c r="G12" s="30">
        <f t="shared" si="0"/>
        <v>0</v>
      </c>
      <c r="H12" s="122">
        <f t="shared" si="1"/>
        <v>0</v>
      </c>
      <c r="I12"/>
    </row>
    <row r="13" spans="4:9" ht="12.75">
      <c r="D13" s="34"/>
      <c r="E13" s="30">
        <v>0</v>
      </c>
      <c r="G13" s="30">
        <f t="shared" si="0"/>
        <v>0</v>
      </c>
      <c r="H13" s="122">
        <f t="shared" si="1"/>
        <v>0</v>
      </c>
      <c r="I13"/>
    </row>
    <row r="14" spans="4:9" ht="12.75">
      <c r="D14" s="34"/>
      <c r="E14" s="30">
        <v>0</v>
      </c>
      <c r="G14" s="30">
        <f t="shared" si="0"/>
        <v>0</v>
      </c>
      <c r="H14" s="122">
        <f t="shared" si="1"/>
        <v>0</v>
      </c>
      <c r="I14"/>
    </row>
    <row r="15" spans="4:9" ht="12.75">
      <c r="D15" s="128"/>
      <c r="E15" s="30">
        <v>0</v>
      </c>
      <c r="G15" s="30">
        <f>127*F15</f>
        <v>0</v>
      </c>
      <c r="H15" s="122">
        <f>E15+G15</f>
        <v>0</v>
      </c>
      <c r="I15"/>
    </row>
    <row r="16" spans="4:9" ht="12.75">
      <c r="D16" s="34"/>
      <c r="E16" s="30">
        <v>0</v>
      </c>
      <c r="G16" s="30">
        <f t="shared" si="0"/>
        <v>0</v>
      </c>
      <c r="H16" s="122">
        <f t="shared" si="1"/>
        <v>0</v>
      </c>
      <c r="I16"/>
    </row>
    <row r="17" spans="5:8" ht="12.75">
      <c r="E17" s="30">
        <v>0</v>
      </c>
      <c r="G17" s="30">
        <f t="shared" si="0"/>
        <v>0</v>
      </c>
      <c r="H17" s="122">
        <f>E17+G17</f>
        <v>0</v>
      </c>
    </row>
    <row r="18" spans="4:9" ht="12.75">
      <c r="D18" s="34"/>
      <c r="E18" s="30">
        <v>0</v>
      </c>
      <c r="G18" s="30">
        <f t="shared" si="0"/>
        <v>0</v>
      </c>
      <c r="H18" s="122">
        <f t="shared" si="1"/>
        <v>0</v>
      </c>
      <c r="I18"/>
    </row>
    <row r="19" spans="4:9" ht="12.75">
      <c r="D19" s="34"/>
      <c r="E19" s="30">
        <v>0</v>
      </c>
      <c r="G19" s="30">
        <f t="shared" si="0"/>
        <v>0</v>
      </c>
      <c r="H19" s="122">
        <f t="shared" si="1"/>
        <v>0</v>
      </c>
      <c r="I19"/>
    </row>
    <row r="20" spans="4:9" ht="13.5" customHeight="1">
      <c r="D20" s="34"/>
      <c r="E20" s="30">
        <v>0</v>
      </c>
      <c r="G20" s="30">
        <f t="shared" si="0"/>
        <v>0</v>
      </c>
      <c r="H20" s="122">
        <f t="shared" si="1"/>
        <v>0</v>
      </c>
      <c r="I20"/>
    </row>
    <row r="21" spans="4:9" ht="12.75">
      <c r="D21" s="34"/>
      <c r="E21" s="30">
        <v>0</v>
      </c>
      <c r="G21" s="30">
        <f t="shared" si="0"/>
        <v>0</v>
      </c>
      <c r="H21" s="122">
        <f t="shared" si="1"/>
        <v>0</v>
      </c>
      <c r="I21"/>
    </row>
    <row r="22" spans="5:9" ht="12.75">
      <c r="E22" s="30">
        <v>0</v>
      </c>
      <c r="G22" s="30">
        <f t="shared" si="0"/>
        <v>0</v>
      </c>
      <c r="H22" s="122">
        <f t="shared" si="1"/>
        <v>0</v>
      </c>
      <c r="I22"/>
    </row>
    <row r="23" spans="5:9" ht="12.75">
      <c r="E23" s="30">
        <v>0</v>
      </c>
      <c r="G23" s="30">
        <f t="shared" si="0"/>
        <v>0</v>
      </c>
      <c r="H23" s="122">
        <f t="shared" si="1"/>
        <v>0</v>
      </c>
      <c r="I23"/>
    </row>
    <row r="24" spans="5:9" ht="12.75">
      <c r="E24" s="30">
        <v>0</v>
      </c>
      <c r="G24" s="30">
        <f t="shared" si="0"/>
        <v>0</v>
      </c>
      <c r="H24" s="122">
        <f t="shared" si="1"/>
        <v>0</v>
      </c>
      <c r="I24"/>
    </row>
    <row r="25" spans="5:9" ht="12.75">
      <c r="E25" s="30">
        <v>0</v>
      </c>
      <c r="G25" s="30">
        <f t="shared" si="0"/>
        <v>0</v>
      </c>
      <c r="H25" s="122">
        <f t="shared" si="1"/>
        <v>0</v>
      </c>
      <c r="I25"/>
    </row>
    <row r="26" spans="5:9" ht="12.75">
      <c r="E26" s="30">
        <v>0</v>
      </c>
      <c r="G26" s="30">
        <f t="shared" si="0"/>
        <v>0</v>
      </c>
      <c r="H26" s="122">
        <f t="shared" si="1"/>
        <v>0</v>
      </c>
      <c r="I26"/>
    </row>
    <row r="27" spans="5:9" ht="12.75">
      <c r="E27" s="30">
        <v>0</v>
      </c>
      <c r="I27"/>
    </row>
    <row r="28" spans="5:9" ht="12.75">
      <c r="E28" s="30">
        <v>0</v>
      </c>
      <c r="I28"/>
    </row>
    <row r="29" spans="5:9" ht="12.75">
      <c r="E29" s="30"/>
      <c r="I29"/>
    </row>
    <row r="30" spans="5:9" ht="12.75">
      <c r="E30" s="30"/>
      <c r="I30"/>
    </row>
    <row r="31" spans="5:9" ht="12.75">
      <c r="E31" s="30"/>
      <c r="I31"/>
    </row>
    <row r="32" spans="5:9" ht="12.75">
      <c r="E32" s="30"/>
      <c r="I32"/>
    </row>
    <row r="33" spans="5:9" ht="12.75">
      <c r="E33" s="30"/>
      <c r="I33"/>
    </row>
    <row r="34" ht="12.75">
      <c r="E34" s="30"/>
    </row>
    <row r="35" ht="12.75">
      <c r="E35" s="30"/>
    </row>
    <row r="36" ht="12.75">
      <c r="E36" s="30"/>
    </row>
    <row r="40" ht="12.75">
      <c r="I40" s="31"/>
    </row>
  </sheetData>
  <mergeCells count="2">
    <mergeCell ref="E2:F2"/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5" sqref="A5:E13"/>
    </sheetView>
  </sheetViews>
  <sheetFormatPr defaultColWidth="9.140625" defaultRowHeight="12.75"/>
  <cols>
    <col min="1" max="1" width="12.421875" style="0" bestFit="1" customWidth="1"/>
    <col min="2" max="2" width="15.8515625" style="0" bestFit="1" customWidth="1"/>
    <col min="3" max="3" width="33.421875" style="0" bestFit="1" customWidth="1"/>
    <col min="4" max="5" width="10.00390625" style="1" customWidth="1"/>
    <col min="6" max="6" width="7.57421875" style="0" customWidth="1"/>
    <col min="7" max="7" width="10.28125" style="0" bestFit="1" customWidth="1"/>
    <col min="8" max="16384" width="15.00390625" style="0" customWidth="1"/>
  </cols>
  <sheetData>
    <row r="1" spans="1:7" ht="15.75">
      <c r="A1" s="155" t="s">
        <v>35</v>
      </c>
      <c r="B1" s="156"/>
      <c r="C1" s="156"/>
      <c r="D1" s="156"/>
      <c r="E1" s="156"/>
      <c r="F1" s="156"/>
      <c r="G1" s="156"/>
    </row>
    <row r="2" spans="6:7" ht="12.75">
      <c r="F2" s="6" t="s">
        <v>49</v>
      </c>
      <c r="G2" s="7">
        <f>SUM(G5:G157)</f>
        <v>127</v>
      </c>
    </row>
    <row r="4" spans="1:7" s="8" customFormat="1" ht="24" customHeight="1">
      <c r="A4" s="8" t="s">
        <v>45</v>
      </c>
      <c r="B4" s="8" t="s">
        <v>10</v>
      </c>
      <c r="C4" s="8" t="s">
        <v>50</v>
      </c>
      <c r="D4" s="8" t="s">
        <v>63</v>
      </c>
      <c r="E4" s="8" t="s">
        <v>62</v>
      </c>
      <c r="F4" s="8" t="s">
        <v>51</v>
      </c>
      <c r="G4" s="8" t="s">
        <v>12</v>
      </c>
    </row>
    <row r="5" spans="3:7" ht="12.75">
      <c r="C5" s="134"/>
      <c r="D5" s="128"/>
      <c r="E5" s="128"/>
      <c r="F5" s="1"/>
      <c r="G5" s="2">
        <f aca="true" t="shared" si="0" ref="G5:G28">127*COUNT(E5)</f>
        <v>0</v>
      </c>
    </row>
    <row r="6" spans="3:7" ht="12.75">
      <c r="C6" s="134"/>
      <c r="D6" s="128"/>
      <c r="E6" s="128"/>
      <c r="F6" s="1"/>
      <c r="G6" s="2">
        <f>127*COUNT(E6)</f>
        <v>0</v>
      </c>
    </row>
    <row r="7" spans="3:7" ht="12.75">
      <c r="C7" s="135"/>
      <c r="D7" s="128"/>
      <c r="E7" s="128"/>
      <c r="F7" s="1"/>
      <c r="G7" s="2">
        <f t="shared" si="0"/>
        <v>0</v>
      </c>
    </row>
    <row r="8" spans="3:7" ht="12.75">
      <c r="C8" s="134"/>
      <c r="D8" s="128"/>
      <c r="E8" s="128"/>
      <c r="F8" s="1"/>
      <c r="G8" s="2">
        <f t="shared" si="0"/>
        <v>0</v>
      </c>
    </row>
    <row r="9" spans="3:7" ht="12.75">
      <c r="C9" s="135"/>
      <c r="D9" s="128"/>
      <c r="E9" s="128"/>
      <c r="F9" s="1"/>
      <c r="G9" s="2">
        <f t="shared" si="0"/>
        <v>0</v>
      </c>
    </row>
    <row r="10" spans="3:7" ht="12.75">
      <c r="C10" s="134"/>
      <c r="D10" s="128"/>
      <c r="E10" s="128"/>
      <c r="F10" s="1"/>
      <c r="G10" s="2">
        <v>127</v>
      </c>
    </row>
    <row r="11" spans="3:7" ht="12.75">
      <c r="C11" s="134"/>
      <c r="D11" s="128"/>
      <c r="E11" s="128"/>
      <c r="F11" s="1"/>
      <c r="G11" s="2">
        <f t="shared" si="0"/>
        <v>0</v>
      </c>
    </row>
    <row r="12" spans="3:7" ht="12.75">
      <c r="C12" s="5"/>
      <c r="D12" s="128"/>
      <c r="E12" s="128"/>
      <c r="F12" s="1"/>
      <c r="G12" s="2">
        <f t="shared" si="0"/>
        <v>0</v>
      </c>
    </row>
    <row r="13" spans="3:7" ht="12.75">
      <c r="C13" s="5"/>
      <c r="D13" s="128"/>
      <c r="E13" s="128"/>
      <c r="F13" s="1"/>
      <c r="G13" s="2">
        <f t="shared" si="0"/>
        <v>0</v>
      </c>
    </row>
    <row r="14" spans="3:7" ht="12.75">
      <c r="C14" s="5"/>
      <c r="F14" s="1"/>
      <c r="G14" s="2">
        <f t="shared" si="0"/>
        <v>0</v>
      </c>
    </row>
    <row r="15" spans="3:7" ht="12.75">
      <c r="C15" s="5"/>
      <c r="F15" s="1"/>
      <c r="G15" s="2">
        <f t="shared" si="0"/>
        <v>0</v>
      </c>
    </row>
    <row r="16" spans="3:7" ht="12.75">
      <c r="C16" s="5"/>
      <c r="F16" s="1"/>
      <c r="G16" s="2">
        <f t="shared" si="0"/>
        <v>0</v>
      </c>
    </row>
    <row r="17" spans="3:7" ht="12.75">
      <c r="C17" s="5"/>
      <c r="F17" s="1"/>
      <c r="G17" s="2">
        <f t="shared" si="0"/>
        <v>0</v>
      </c>
    </row>
    <row r="18" spans="3:7" ht="12.75">
      <c r="C18" s="5"/>
      <c r="F18" s="1"/>
      <c r="G18" s="2">
        <f t="shared" si="0"/>
        <v>0</v>
      </c>
    </row>
    <row r="19" spans="3:7" ht="12.75">
      <c r="C19" s="5"/>
      <c r="F19" s="1"/>
      <c r="G19" s="2">
        <f t="shared" si="0"/>
        <v>0</v>
      </c>
    </row>
    <row r="20" spans="3:7" ht="12.75">
      <c r="C20" s="5"/>
      <c r="F20" s="1"/>
      <c r="G20" s="2">
        <f t="shared" si="0"/>
        <v>0</v>
      </c>
    </row>
    <row r="21" spans="3:7" ht="12.75">
      <c r="C21" s="5"/>
      <c r="F21" s="1"/>
      <c r="G21" s="2">
        <f t="shared" si="0"/>
        <v>0</v>
      </c>
    </row>
    <row r="22" spans="3:7" ht="12.75">
      <c r="C22" s="5"/>
      <c r="F22" s="1"/>
      <c r="G22" s="2">
        <f t="shared" si="0"/>
        <v>0</v>
      </c>
    </row>
    <row r="23" spans="3:7" ht="12.75">
      <c r="C23" s="5"/>
      <c r="F23" s="1"/>
      <c r="G23" s="2">
        <f t="shared" si="0"/>
        <v>0</v>
      </c>
    </row>
    <row r="24" spans="3:7" ht="12.75">
      <c r="C24" s="5"/>
      <c r="F24" s="1"/>
      <c r="G24" s="2">
        <f t="shared" si="0"/>
        <v>0</v>
      </c>
    </row>
    <row r="25" spans="3:7" ht="12.75">
      <c r="C25" s="5"/>
      <c r="F25" s="1"/>
      <c r="G25" s="2">
        <f t="shared" si="0"/>
        <v>0</v>
      </c>
    </row>
    <row r="26" spans="3:7" ht="12.75">
      <c r="C26" s="5"/>
      <c r="F26" s="1"/>
      <c r="G26" s="2">
        <f t="shared" si="0"/>
        <v>0</v>
      </c>
    </row>
    <row r="27" spans="3:7" ht="12.75">
      <c r="C27" s="5"/>
      <c r="F27" s="1"/>
      <c r="G27" s="2">
        <f t="shared" si="0"/>
        <v>0</v>
      </c>
    </row>
    <row r="28" spans="3:7" ht="12.75">
      <c r="C28" s="5"/>
      <c r="F28" s="1"/>
      <c r="G28" s="2">
        <f t="shared" si="0"/>
        <v>0</v>
      </c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D22" sqref="A3:D22"/>
    </sheetView>
  </sheetViews>
  <sheetFormatPr defaultColWidth="9.140625" defaultRowHeight="12.75"/>
  <cols>
    <col min="1" max="1" width="15.8515625" style="1" bestFit="1" customWidth="1"/>
    <col min="2" max="2" width="42.7109375" style="1" bestFit="1" customWidth="1"/>
    <col min="3" max="3" width="10.28125" style="2" bestFit="1" customWidth="1"/>
  </cols>
  <sheetData>
    <row r="1" spans="1:3" ht="12.75">
      <c r="A1" s="157" t="s">
        <v>52</v>
      </c>
      <c r="B1" s="158"/>
      <c r="C1" s="159"/>
    </row>
    <row r="2" spans="1:3" s="1" customFormat="1" ht="12.75">
      <c r="A2" s="9" t="s">
        <v>53</v>
      </c>
      <c r="B2" s="10" t="s">
        <v>11</v>
      </c>
      <c r="C2" s="11" t="s">
        <v>12</v>
      </c>
    </row>
    <row r="3" spans="1:3" ht="12.75">
      <c r="A3" s="12"/>
      <c r="B3" s="13"/>
      <c r="C3" s="14"/>
    </row>
    <row r="4" spans="1:3" ht="12.75">
      <c r="A4" s="15"/>
      <c r="B4" s="16"/>
      <c r="C4" s="17"/>
    </row>
    <row r="5" spans="1:3" ht="12.75">
      <c r="A5" s="18"/>
      <c r="B5" s="19"/>
      <c r="C5" s="20"/>
    </row>
    <row r="6" spans="1:3" ht="12.75">
      <c r="A6" s="15"/>
      <c r="B6" s="16"/>
      <c r="C6" s="17"/>
    </row>
    <row r="7" spans="1:3" ht="12.75">
      <c r="A7" s="21"/>
      <c r="B7" s="22"/>
      <c r="C7" s="23"/>
    </row>
    <row r="8" spans="1:3" ht="12.75">
      <c r="A8" s="15"/>
      <c r="B8" s="16"/>
      <c r="C8" s="17"/>
    </row>
    <row r="9" spans="1:3" ht="12.75">
      <c r="A9" s="18"/>
      <c r="B9" s="19"/>
      <c r="C9" s="20"/>
    </row>
    <row r="10" spans="1:3" ht="12.75">
      <c r="A10" s="21"/>
      <c r="B10" s="22"/>
      <c r="C10" s="23"/>
    </row>
    <row r="11" spans="1:3" ht="12.75">
      <c r="A11" s="15"/>
      <c r="B11" s="16"/>
      <c r="C11" s="17"/>
    </row>
    <row r="12" spans="1:3" ht="12.75">
      <c r="A12" s="15"/>
      <c r="B12" s="16"/>
      <c r="C12" s="17"/>
    </row>
    <row r="13" spans="1:3" ht="12.75">
      <c r="A13" s="24"/>
      <c r="B13" s="13"/>
      <c r="C13" s="14"/>
    </row>
    <row r="14" spans="1:3" ht="12.75">
      <c r="A14" s="15"/>
      <c r="B14" s="16"/>
      <c r="C14" s="17"/>
    </row>
    <row r="15" spans="1:3" ht="12.75">
      <c r="A15" s="24"/>
      <c r="B15" s="13"/>
      <c r="C15" s="14"/>
    </row>
    <row r="16" spans="1:3" ht="12.75">
      <c r="A16" s="18"/>
      <c r="B16" s="19"/>
      <c r="C16" s="20"/>
    </row>
    <row r="17" spans="1:3" ht="12.75">
      <c r="A17" s="25"/>
      <c r="B17" s="16"/>
      <c r="C17" s="17"/>
    </row>
    <row r="18" spans="1:3" ht="12.75">
      <c r="A18" s="26"/>
      <c r="B18" s="22"/>
      <c r="C18" s="23"/>
    </row>
    <row r="19" spans="1:3" ht="12.75">
      <c r="A19" s="25"/>
      <c r="B19" s="16"/>
      <c r="C19" s="17"/>
    </row>
    <row r="20" spans="1:3" ht="13.5" thickBot="1">
      <c r="A20" s="27"/>
      <c r="B20" s="28"/>
      <c r="C20" s="29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workbookViewId="0" topLeftCell="A1">
      <selection activeCell="C3" sqref="C3"/>
    </sheetView>
  </sheetViews>
  <sheetFormatPr defaultColWidth="9.140625" defaultRowHeight="12.75"/>
  <cols>
    <col min="1" max="1" width="15.140625" style="126" bestFit="1" customWidth="1"/>
    <col min="2" max="2" width="9.8515625" style="126" bestFit="1" customWidth="1"/>
    <col min="3" max="3" width="19.00390625" style="126" bestFit="1" customWidth="1"/>
    <col min="4" max="4" width="20.00390625" style="126" bestFit="1" customWidth="1"/>
    <col min="5" max="5" width="39.7109375" style="126" bestFit="1" customWidth="1"/>
    <col min="6" max="6" width="19.00390625" style="127" bestFit="1" customWidth="1"/>
    <col min="7" max="7" width="2.7109375" style="126" bestFit="1" customWidth="1"/>
    <col min="8" max="16384" width="8.7109375" style="126" customWidth="1"/>
  </cols>
  <sheetData>
    <row r="1" spans="1:6" s="123" customFormat="1" ht="20.25">
      <c r="A1" s="123" t="s">
        <v>47</v>
      </c>
      <c r="B1" s="123" t="s">
        <v>61</v>
      </c>
      <c r="C1" s="123" t="s">
        <v>60</v>
      </c>
      <c r="D1" s="123" t="s">
        <v>59</v>
      </c>
      <c r="E1" s="123" t="s">
        <v>11</v>
      </c>
      <c r="F1" s="124" t="s">
        <v>12</v>
      </c>
    </row>
    <row r="2" spans="1:6" ht="20.25">
      <c r="A2" s="125">
        <v>39223</v>
      </c>
      <c r="B2" s="126">
        <v>22094</v>
      </c>
      <c r="C2" s="126" t="s">
        <v>82</v>
      </c>
      <c r="D2" s="126" t="s">
        <v>81</v>
      </c>
      <c r="E2" s="126" t="s">
        <v>80</v>
      </c>
      <c r="F2" s="127">
        <v>11590</v>
      </c>
    </row>
    <row r="3" ht="20.25">
      <c r="A3" s="125"/>
    </row>
    <row r="4" ht="20.25">
      <c r="A4" s="125"/>
    </row>
  </sheetData>
  <printOptions gridLines="1"/>
  <pageMargins left="0.75" right="0.75" top="1" bottom="1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Mark Ewoldsen</cp:lastModifiedBy>
  <cp:lastPrinted>2006-10-02T14:35:41Z</cp:lastPrinted>
  <dcterms:created xsi:type="dcterms:W3CDTF">2006-09-22T18:46:11Z</dcterms:created>
  <dcterms:modified xsi:type="dcterms:W3CDTF">2007-09-11T23:23:39Z</dcterms:modified>
  <cp:category/>
  <cp:version/>
  <cp:contentType/>
  <cp:contentStatus/>
</cp:coreProperties>
</file>