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udget" sheetId="1" r:id="rId1"/>
    <sheet name="7-8 Parent" sheetId="2" r:id="rId2"/>
    <sheet name="Conferences" sheetId="3" r:id="rId3"/>
    <sheet name="Writing " sheetId="4" r:id="rId4"/>
    <sheet name="Non Conference PO " sheetId="5" r:id="rId5"/>
    <sheet name="Timesheet " sheetId="6" r:id="rId6"/>
    <sheet name="GATE " sheetId="7" r:id="rId7"/>
  </sheets>
  <definedNames/>
  <calcPr fullCalcOnLoad="1"/>
</workbook>
</file>

<file path=xl/sharedStrings.xml><?xml version="1.0" encoding="utf-8"?>
<sst xmlns="http://schemas.openxmlformats.org/spreadsheetml/2006/main" count="228" uniqueCount="127">
  <si>
    <t>LCHS School Site Council BUDGET for 2008-09</t>
  </si>
  <si>
    <t>Carry over</t>
  </si>
  <si>
    <t>Approximate State</t>
  </si>
  <si>
    <t>GATE</t>
  </si>
  <si>
    <t>Total</t>
  </si>
  <si>
    <t>SCHOOL-WIDE PRIORITIES</t>
  </si>
  <si>
    <t>Category</t>
  </si>
  <si>
    <t>Dept.</t>
  </si>
  <si>
    <t>Item</t>
  </si>
  <si>
    <t>Cost</t>
  </si>
  <si>
    <t>SWLG</t>
  </si>
  <si>
    <t>Spent</t>
  </si>
  <si>
    <t>Balance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</si>
  <si>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</si>
  <si>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</si>
  <si>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</si>
  <si>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</si>
  <si>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</si>
  <si>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</si>
  <si>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</si>
  <si>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Technology Support</t>
  </si>
  <si>
    <t>Subtotal</t>
  </si>
  <si>
    <t>INSMAT</t>
  </si>
  <si>
    <t>Pinnacle Annual Support Fees</t>
  </si>
  <si>
    <t>Turnitin.com - Antiplagiarism Website</t>
  </si>
  <si>
    <t>7/12 Conferences</t>
  </si>
  <si>
    <t>Writing Days</t>
  </si>
  <si>
    <t>Mock Trial</t>
  </si>
  <si>
    <t>Saturday School</t>
  </si>
  <si>
    <t>7/8 Parent/Teacher Conferences</t>
  </si>
  <si>
    <t>Total Allocated</t>
  </si>
  <si>
    <t>Remaining</t>
  </si>
  <si>
    <t>Unspent</t>
  </si>
  <si>
    <t>GATE - $8000</t>
  </si>
  <si>
    <t>7/8 Open PO - GATE Activity</t>
  </si>
  <si>
    <t>Math Counts!</t>
  </si>
  <si>
    <t>Acadec</t>
  </si>
  <si>
    <t>7/8 Conferences</t>
  </si>
  <si>
    <t>Total Used</t>
  </si>
  <si>
    <t>Name</t>
  </si>
  <si>
    <t>Date</t>
  </si>
  <si>
    <t>Substitute Cost</t>
  </si>
  <si>
    <t>Conference</t>
  </si>
  <si>
    <t>Days</t>
  </si>
  <si>
    <t>Sub Cost</t>
  </si>
  <si>
    <t>Total Cost</t>
  </si>
  <si>
    <t>Req #</t>
  </si>
  <si>
    <t>Karen Stattler</t>
  </si>
  <si>
    <t>CAFÉ - Summer Workshop</t>
  </si>
  <si>
    <t>ROP</t>
  </si>
  <si>
    <t>7/24-8/3</t>
  </si>
  <si>
    <t>Carl Herman</t>
  </si>
  <si>
    <t>Monetary Reform</t>
  </si>
  <si>
    <t>Social</t>
  </si>
  <si>
    <t>9/25 to 26</t>
  </si>
  <si>
    <t>Sean Mispagel</t>
  </si>
  <si>
    <t>Sun Choe</t>
  </si>
  <si>
    <t>National FL</t>
  </si>
  <si>
    <t>FL</t>
  </si>
  <si>
    <t xml:space="preserve">Total  </t>
  </si>
  <si>
    <t>Project</t>
  </si>
  <si>
    <t>Request Date</t>
  </si>
  <si>
    <t>Writing Day</t>
  </si>
  <si>
    <t>Follow Up</t>
  </si>
  <si>
    <t>Final Compositions</t>
  </si>
  <si>
    <t>Vendor</t>
  </si>
  <si>
    <t>Person</t>
  </si>
  <si>
    <t>Budget Item</t>
  </si>
  <si>
    <t>Excelsior Software</t>
  </si>
  <si>
    <t>Buchanan</t>
  </si>
  <si>
    <t>Pinnacle</t>
  </si>
  <si>
    <t>Activity</t>
  </si>
  <si>
    <t>Total Hours</t>
  </si>
  <si>
    <t>Rate</t>
  </si>
  <si>
    <t>Allocated</t>
  </si>
  <si>
    <t>Paige Salardino</t>
  </si>
  <si>
    <t>Todd Kissel</t>
  </si>
  <si>
    <t>Janet Waida</t>
  </si>
  <si>
    <t>Barbara Leach</t>
  </si>
  <si>
    <t>Intervention - 10th Grade Counseling</t>
  </si>
  <si>
    <t>Sue Skalla</t>
  </si>
  <si>
    <t>Morgan Savage</t>
  </si>
  <si>
    <t>Mike Gilliland</t>
  </si>
  <si>
    <t>Hope Miller</t>
  </si>
  <si>
    <t xml:space="preserve">8th </t>
  </si>
  <si>
    <t>President's Report</t>
  </si>
  <si>
    <t>Marian Price</t>
  </si>
  <si>
    <t xml:space="preserve">Justin Valasidis </t>
  </si>
  <si>
    <t>E</t>
  </si>
  <si>
    <t>Argumentative Essay (AP)</t>
  </si>
  <si>
    <t xml:space="preserve"> </t>
  </si>
  <si>
    <t>Donna Larson</t>
  </si>
  <si>
    <t>Susan Moore</t>
  </si>
  <si>
    <t>Literary Analysis</t>
  </si>
  <si>
    <t>Richard Weld</t>
  </si>
  <si>
    <t>CA Science Framework/Standards</t>
  </si>
  <si>
    <t>Science</t>
  </si>
  <si>
    <t>Jim Padilla</t>
  </si>
  <si>
    <t>Bernini and Baroque</t>
  </si>
  <si>
    <t>English</t>
  </si>
  <si>
    <t>Leslie Baldwin</t>
  </si>
  <si>
    <t>Joanne Park</t>
  </si>
  <si>
    <t>Simon Constantinides</t>
  </si>
  <si>
    <t>French Composition</t>
  </si>
  <si>
    <t>X</t>
  </si>
  <si>
    <t>Sharon Baker</t>
  </si>
  <si>
    <t>Analyze literature</t>
  </si>
  <si>
    <t>Joy Walters</t>
  </si>
  <si>
    <t>Paul Kim</t>
  </si>
  <si>
    <t>Janis Fuhrman</t>
  </si>
  <si>
    <t>Cindy Blandford</t>
  </si>
  <si>
    <t>Korean Culture/History</t>
  </si>
  <si>
    <t>Debbie Hayos</t>
  </si>
  <si>
    <t>PE</t>
  </si>
  <si>
    <t>Dance Critiques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</si>
  <si>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semester final composition</t>
    </r>
  </si>
  <si>
    <t>Turnitin.com</t>
  </si>
  <si>
    <t>Academic Decathlon Entrance Fee</t>
  </si>
  <si>
    <t>Ewoldsen</t>
  </si>
  <si>
    <t xml:space="preserve">End-of-unit multi-paragraph essay  </t>
  </si>
  <si>
    <t>Laura Wheeler</t>
  </si>
  <si>
    <t>S</t>
  </si>
  <si>
    <t>Portfolio assessment</t>
  </si>
  <si>
    <t>Essays</t>
  </si>
  <si>
    <t>Rick Mohney</t>
  </si>
  <si>
    <t>Richard Tetu</t>
  </si>
  <si>
    <t>12/13/0/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</si>
</sst>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_-[$$-409]* #,##0.00_-;_-[$$-409]* \(#,##0.00\)_-;_-[$$-409]* &quot;-&quot;??;_-@_-"/>
    <numFmt numFmtId="166" formatCode="[$$-409]#,##0.00;[Red][$$-409]#,##0.00"/>
    <numFmt numFmtId="167" formatCode="dd\-mmm\-yy"/>
    <numFmt numFmtId="168" formatCode="0_);\(0\)"/>
    <numFmt numFmtId="169" formatCode="mm/dd/yy"/>
    <numFmt numFmtId="170" formatCode="[$$-409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\-yyyy"/>
    <numFmt numFmtId="175" formatCode="_([$$-409]* #,##0.00_);_([$$-409]* \(#,##0.00\);_([$$-409]* &quot;-&quot;??_);_(@_)"/>
  </numFmts>
  <fonts count="16">
    <font>
      <sz val="10"/>
      <color indexed="63"/>
      <name val="Arial"/>
      <family val="0"/>
    </font>
    <font>
      <b/>
      <sz val="24"/>
      <color indexed="63"/>
      <name val="Times New Roman"/>
      <family val="0"/>
    </font>
    <font>
      <sz val="2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4"/>
      <color indexed="63"/>
      <name val="Arial"/>
      <family val="0"/>
    </font>
    <font>
      <sz val="14"/>
      <color indexed="63"/>
      <name val="Arial"/>
      <family val="0"/>
    </font>
    <font>
      <sz val="13.5"/>
      <color indexed="63"/>
      <name val="Times New Roman"/>
      <family val="0"/>
    </font>
    <font>
      <sz val="10"/>
      <color indexed="63"/>
      <name val="Times New Roman"/>
      <family val="0"/>
    </font>
    <font>
      <b/>
      <sz val="10"/>
      <color indexed="63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6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/>
      <top style="thin">
        <color indexed="9"/>
      </top>
      <bottom/>
    </border>
    <border>
      <left style="medium"/>
      <right style="medium"/>
      <top style="medium"/>
      <bottom style="medium"/>
    </border>
    <border>
      <left style="medium"/>
      <right style="thin">
        <color indexed="9"/>
      </right>
      <top style="thin">
        <color indexed="9"/>
      </top>
      <bottom/>
    </border>
    <border>
      <left/>
      <right/>
      <top style="medium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" fontId="2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 wrapText="1"/>
    </xf>
    <xf numFmtId="167" fontId="5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wrapText="1"/>
    </xf>
    <xf numFmtId="167" fontId="6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 wrapText="1"/>
    </xf>
    <xf numFmtId="15" fontId="8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15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vertical="center"/>
    </xf>
    <xf numFmtId="44" fontId="3" fillId="3" borderId="10" xfId="0" applyNumberFormat="1" applyFont="1" applyFill="1" applyBorder="1" applyAlignment="1">
      <alignment vertical="center"/>
    </xf>
    <xf numFmtId="44" fontId="4" fillId="0" borderId="10" xfId="0" applyNumberFormat="1" applyFont="1" applyBorder="1" applyAlignment="1">
      <alignment horizontal="right" vertical="center"/>
    </xf>
    <xf numFmtId="44" fontId="4" fillId="0" borderId="10" xfId="0" applyNumberFormat="1" applyFont="1" applyBorder="1" applyAlignment="1">
      <alignment horizontal="left" vertical="center"/>
    </xf>
    <xf numFmtId="44" fontId="3" fillId="3" borderId="11" xfId="0" applyNumberFormat="1" applyFont="1" applyFill="1" applyBorder="1" applyAlignment="1">
      <alignment horizontal="right" vertical="center"/>
    </xf>
    <xf numFmtId="44" fontId="4" fillId="0" borderId="12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 vertical="center"/>
    </xf>
    <xf numFmtId="44" fontId="3" fillId="3" borderId="16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right" vertical="center"/>
    </xf>
    <xf numFmtId="44" fontId="3" fillId="3" borderId="17" xfId="0" applyNumberFormat="1" applyFont="1" applyFill="1" applyBorder="1" applyAlignment="1">
      <alignment vertical="center"/>
    </xf>
    <xf numFmtId="44" fontId="4" fillId="0" borderId="10" xfId="0" applyNumberFormat="1" applyFont="1" applyBorder="1" applyAlignment="1">
      <alignment vertical="top" wrapText="1"/>
    </xf>
    <xf numFmtId="44" fontId="4" fillId="0" borderId="16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3" fillId="3" borderId="18" xfId="0" applyNumberFormat="1" applyFont="1" applyFill="1" applyBorder="1" applyAlignment="1">
      <alignment horizontal="center" vertical="center"/>
    </xf>
    <xf numFmtId="44" fontId="3" fillId="3" borderId="11" xfId="0" applyNumberFormat="1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/>
    </xf>
    <xf numFmtId="44" fontId="4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vertical="center"/>
    </xf>
    <xf numFmtId="44" fontId="4" fillId="0" borderId="1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vertical="center"/>
    </xf>
    <xf numFmtId="44" fontId="4" fillId="0" borderId="19" xfId="0" applyNumberFormat="1" applyFont="1" applyBorder="1" applyAlignment="1">
      <alignment vertical="center"/>
    </xf>
    <xf numFmtId="44" fontId="3" fillId="3" borderId="20" xfId="0" applyNumberFormat="1" applyFont="1" applyFill="1" applyBorder="1" applyAlignment="1">
      <alignment horizontal="center" vertical="center"/>
    </xf>
    <xf numFmtId="44" fontId="3" fillId="3" borderId="21" xfId="0" applyNumberFormat="1" applyFont="1" applyFill="1" applyBorder="1" applyAlignment="1">
      <alignment vertical="center"/>
    </xf>
    <xf numFmtId="44" fontId="3" fillId="3" borderId="22" xfId="0" applyNumberFormat="1" applyFont="1" applyFill="1" applyBorder="1" applyAlignment="1">
      <alignment horizontal="right" vertical="center"/>
    </xf>
    <xf numFmtId="44" fontId="3" fillId="3" borderId="6" xfId="0" applyNumberFormat="1" applyFont="1" applyFill="1" applyBorder="1" applyAlignment="1">
      <alignment vertical="center"/>
    </xf>
    <xf numFmtId="44" fontId="3" fillId="3" borderId="20" xfId="0" applyNumberFormat="1" applyFont="1" applyFill="1" applyBorder="1" applyAlignment="1">
      <alignment vertical="center"/>
    </xf>
    <xf numFmtId="44" fontId="3" fillId="3" borderId="22" xfId="0" applyNumberFormat="1" applyFont="1" applyFill="1" applyBorder="1" applyAlignment="1">
      <alignment vertical="center"/>
    </xf>
    <xf numFmtId="44" fontId="3" fillId="3" borderId="23" xfId="0" applyNumberFormat="1" applyFont="1" applyFill="1" applyBorder="1" applyAlignment="1">
      <alignment horizontal="center" vertical="center"/>
    </xf>
    <xf numFmtId="44" fontId="3" fillId="3" borderId="24" xfId="0" applyNumberFormat="1" applyFont="1" applyFill="1" applyBorder="1" applyAlignment="1">
      <alignment horizontal="center" vertical="center"/>
    </xf>
    <xf numFmtId="44" fontId="3" fillId="3" borderId="25" xfId="0" applyNumberFormat="1" applyFont="1" applyFill="1" applyBorder="1" applyAlignment="1">
      <alignment vertical="center"/>
    </xf>
    <xf numFmtId="44" fontId="3" fillId="3" borderId="23" xfId="0" applyNumberFormat="1" applyFont="1" applyFill="1" applyBorder="1" applyAlignment="1">
      <alignment vertical="center"/>
    </xf>
    <xf numFmtId="44" fontId="3" fillId="3" borderId="24" xfId="0" applyNumberFormat="1" applyFont="1" applyFill="1" applyBorder="1" applyAlignment="1">
      <alignment vertical="center"/>
    </xf>
    <xf numFmtId="10" fontId="3" fillId="0" borderId="17" xfId="0" applyNumberFormat="1" applyFont="1" applyBorder="1" applyAlignment="1">
      <alignment horizontal="right" vertical="center"/>
    </xf>
    <xf numFmtId="10" fontId="3" fillId="3" borderId="19" xfId="0" applyNumberFormat="1" applyFont="1" applyFill="1" applyBorder="1" applyAlignment="1">
      <alignment horizontal="right" vertical="center"/>
    </xf>
    <xf numFmtId="44" fontId="4" fillId="0" borderId="0" xfId="0" applyNumberFormat="1" applyFont="1" applyBorder="1" applyAlignment="1">
      <alignment vertical="center"/>
    </xf>
    <xf numFmtId="17" fontId="4" fillId="0" borderId="26" xfId="0" applyNumberFormat="1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44" fontId="3" fillId="0" borderId="28" xfId="0" applyNumberFormat="1" applyFont="1" applyBorder="1" applyAlignment="1">
      <alignment horizontal="center" vertical="center"/>
    </xf>
    <xf numFmtId="44" fontId="4" fillId="0" borderId="29" xfId="0" applyNumberFormat="1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/>
    </xf>
    <xf numFmtId="44" fontId="3" fillId="0" borderId="30" xfId="0" applyNumberFormat="1" applyFont="1" applyBorder="1" applyAlignment="1">
      <alignment horizontal="center" vertical="center" wrapText="1"/>
    </xf>
    <xf numFmtId="44" fontId="4" fillId="0" borderId="31" xfId="0" applyNumberFormat="1" applyFont="1" applyBorder="1" applyAlignment="1">
      <alignment horizontal="center" vertical="center"/>
    </xf>
    <xf numFmtId="44" fontId="3" fillId="0" borderId="31" xfId="0" applyNumberFormat="1" applyFont="1" applyBorder="1" applyAlignment="1">
      <alignment vertical="center"/>
    </xf>
    <xf numFmtId="44" fontId="4" fillId="0" borderId="31" xfId="0" applyNumberFormat="1" applyFont="1" applyBorder="1" applyAlignment="1">
      <alignment vertical="center"/>
    </xf>
    <xf numFmtId="44" fontId="3" fillId="0" borderId="32" xfId="0" applyNumberFormat="1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44" fontId="4" fillId="0" borderId="33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 horizontal="right" vertical="center"/>
    </xf>
    <xf numFmtId="44" fontId="3" fillId="0" borderId="19" xfId="0" applyNumberFormat="1" applyFont="1" applyBorder="1" applyAlignment="1">
      <alignment vertical="center"/>
    </xf>
    <xf numFmtId="0" fontId="11" fillId="0" borderId="2" xfId="0" applyNumberFormat="1" applyFont="1" applyFill="1" applyBorder="1" applyAlignment="1">
      <alignment horizontal="center" wrapText="1"/>
    </xf>
    <xf numFmtId="168" fontId="11" fillId="0" borderId="2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0" fontId="11" fillId="0" borderId="2" xfId="0" applyNumberFormat="1" applyFont="1" applyFill="1" applyBorder="1" applyAlignment="1">
      <alignment wrapText="1"/>
    </xf>
    <xf numFmtId="15" fontId="11" fillId="0" borderId="2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44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>
      <alignment wrapText="1"/>
    </xf>
    <xf numFmtId="0" fontId="11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1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wrapText="1"/>
    </xf>
    <xf numFmtId="15" fontId="12" fillId="0" borderId="2" xfId="0" applyNumberFormat="1" applyFont="1" applyFill="1" applyBorder="1" applyAlignment="1">
      <alignment horizontal="center" wrapText="1"/>
    </xf>
    <xf numFmtId="44" fontId="12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7" fontId="6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14" fillId="0" borderId="10" xfId="0" applyNumberFormat="1" applyFont="1" applyBorder="1" applyAlignment="1">
      <alignment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right" vertical="center"/>
    </xf>
    <xf numFmtId="0" fontId="0" fillId="0" borderId="2" xfId="0" applyNumberFormat="1" applyBorder="1" applyAlignment="1">
      <alignment/>
    </xf>
    <xf numFmtId="0" fontId="10" fillId="0" borderId="10" xfId="0" applyFont="1" applyFill="1" applyBorder="1" applyAlignment="1">
      <alignment horizontal="center"/>
    </xf>
    <xf numFmtId="44" fontId="4" fillId="4" borderId="10" xfId="0" applyNumberFormat="1" applyFont="1" applyFill="1" applyBorder="1" applyAlignment="1">
      <alignment vertical="center"/>
    </xf>
    <xf numFmtId="14" fontId="0" fillId="0" borderId="2" xfId="0" applyNumberFormat="1" applyBorder="1" applyAlignment="1">
      <alignment/>
    </xf>
    <xf numFmtId="44" fontId="4" fillId="0" borderId="10" xfId="0" applyNumberFormat="1" applyFont="1" applyBorder="1" applyAlignment="1">
      <alignment vertical="center"/>
    </xf>
    <xf numFmtId="44" fontId="15" fillId="0" borderId="10" xfId="0" applyNumberFormat="1" applyFont="1" applyBorder="1" applyAlignment="1">
      <alignment vertical="center"/>
    </xf>
    <xf numFmtId="44" fontId="15" fillId="3" borderId="10" xfId="0" applyNumberFormat="1" applyFont="1" applyFill="1" applyBorder="1" applyAlignment="1">
      <alignment vertical="center"/>
    </xf>
    <xf numFmtId="44" fontId="4" fillId="4" borderId="10" xfId="0" applyNumberFormat="1" applyFont="1" applyFill="1" applyBorder="1" applyAlignment="1">
      <alignment horizontal="center" vertical="center"/>
    </xf>
    <xf numFmtId="44" fontId="3" fillId="5" borderId="13" xfId="0" applyNumberFormat="1" applyFont="1" applyFill="1" applyBorder="1" applyAlignment="1">
      <alignment horizontal="center" vertical="center"/>
    </xf>
    <xf numFmtId="44" fontId="3" fillId="5" borderId="14" xfId="0" applyNumberFormat="1" applyFont="1" applyFill="1" applyBorder="1" applyAlignment="1">
      <alignment horizontal="center" vertical="center"/>
    </xf>
    <xf numFmtId="44" fontId="3" fillId="5" borderId="15" xfId="0" applyNumberFormat="1" applyFont="1" applyFill="1" applyBorder="1" applyAlignment="1">
      <alignment horizontal="center" vertical="center"/>
    </xf>
    <xf numFmtId="44" fontId="3" fillId="5" borderId="20" xfId="0" applyNumberFormat="1" applyFont="1" applyFill="1" applyBorder="1" applyAlignment="1">
      <alignment horizontal="center" vertical="center"/>
    </xf>
    <xf numFmtId="44" fontId="3" fillId="5" borderId="21" xfId="0" applyNumberFormat="1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0" fontId="1" fillId="5" borderId="34" xfId="0" applyNumberFormat="1" applyFont="1" applyFill="1" applyBorder="1" applyAlignment="1">
      <alignment horizontal="center" vertical="center"/>
    </xf>
    <xf numFmtId="0" fontId="1" fillId="5" borderId="22" xfId="0" applyNumberFormat="1" applyFont="1" applyFill="1" applyBorder="1" applyAlignment="1">
      <alignment horizontal="center" vertical="center"/>
    </xf>
    <xf numFmtId="44" fontId="3" fillId="0" borderId="35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36" xfId="0" applyNumberFormat="1" applyFont="1" applyBorder="1" applyAlignment="1">
      <alignment vertical="center"/>
    </xf>
    <xf numFmtId="44" fontId="3" fillId="0" borderId="33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/>
    </xf>
    <xf numFmtId="0" fontId="11" fillId="0" borderId="2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right" wrapText="1"/>
    </xf>
    <xf numFmtId="0" fontId="9" fillId="0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CCCCCC"/>
      <rgbColor rgb="00CCFFFF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F33" sqref="F33"/>
    </sheetView>
  </sheetViews>
  <sheetFormatPr defaultColWidth="9.140625" defaultRowHeight="19.5" customHeight="1"/>
  <cols>
    <col min="1" max="1" width="10.140625" style="1" customWidth="1"/>
    <col min="2" max="2" width="9.8515625" style="1" bestFit="1" customWidth="1"/>
    <col min="3" max="3" width="37.7109375" style="1" customWidth="1"/>
    <col min="4" max="4" width="14.00390625" style="1" bestFit="1" customWidth="1"/>
    <col min="5" max="5" width="9.28125" style="1" customWidth="1"/>
    <col min="6" max="6" width="20.00390625" style="1" customWidth="1"/>
    <col min="7" max="8" width="14.00390625" style="1" bestFit="1" customWidth="1"/>
    <col min="9" max="9" width="9.7109375" style="1" customWidth="1"/>
    <col min="10" max="16384" width="12.00390625" style="1" customWidth="1"/>
  </cols>
  <sheetData>
    <row r="1" spans="1:9" ht="31.5" thickBot="1">
      <c r="A1" s="169" t="s">
        <v>0</v>
      </c>
      <c r="B1" s="170"/>
      <c r="C1" s="170"/>
      <c r="D1" s="170"/>
      <c r="E1" s="170"/>
      <c r="F1" s="171"/>
      <c r="G1" s="171"/>
      <c r="H1" s="172"/>
      <c r="I1" s="2"/>
    </row>
    <row r="2" spans="1:9" ht="15.75">
      <c r="A2" s="106"/>
      <c r="B2" s="107"/>
      <c r="C2" s="108"/>
      <c r="D2" s="109"/>
      <c r="E2" s="109"/>
      <c r="F2" s="58"/>
      <c r="G2" s="59" t="s">
        <v>1</v>
      </c>
      <c r="H2" s="110">
        <v>15929</v>
      </c>
      <c r="I2" s="101"/>
    </row>
    <row r="3" spans="1:9" ht="15.75">
      <c r="A3" s="173"/>
      <c r="B3" s="174"/>
      <c r="C3" s="52" t="s">
        <v>79</v>
      </c>
      <c r="D3" s="52">
        <v>9443</v>
      </c>
      <c r="E3" s="100"/>
      <c r="F3" s="175" t="s">
        <v>2</v>
      </c>
      <c r="G3" s="175"/>
      <c r="H3" s="111">
        <v>178398</v>
      </c>
      <c r="I3" s="101"/>
    </row>
    <row r="4" spans="1:9" ht="16.5" thickBot="1">
      <c r="A4" s="176"/>
      <c r="B4" s="177"/>
      <c r="C4" s="112" t="s">
        <v>3</v>
      </c>
      <c r="D4" s="112">
        <v>8000</v>
      </c>
      <c r="E4" s="113"/>
      <c r="F4" s="85"/>
      <c r="G4" s="114" t="s">
        <v>4</v>
      </c>
      <c r="H4" s="115">
        <f>SUM(H2:H3)</f>
        <v>194327</v>
      </c>
      <c r="I4" s="101"/>
    </row>
    <row r="5" spans="1:9" ht="15.75">
      <c r="A5" s="163" t="s">
        <v>5</v>
      </c>
      <c r="B5" s="164"/>
      <c r="C5" s="164"/>
      <c r="D5" s="164"/>
      <c r="E5" s="164"/>
      <c r="F5" s="164"/>
      <c r="G5" s="164"/>
      <c r="H5" s="165"/>
      <c r="I5" s="101"/>
    </row>
    <row r="6" spans="1:9" ht="15.75">
      <c r="A6" s="102" t="s">
        <v>6</v>
      </c>
      <c r="B6" s="103" t="s">
        <v>7</v>
      </c>
      <c r="C6" s="103" t="s">
        <v>8</v>
      </c>
      <c r="D6" s="103" t="s">
        <v>9</v>
      </c>
      <c r="E6" s="103" t="s">
        <v>10</v>
      </c>
      <c r="F6" s="103" t="s">
        <v>11</v>
      </c>
      <c r="G6" s="103" t="s">
        <v>12</v>
      </c>
      <c r="H6" s="104"/>
      <c r="I6" s="101"/>
    </row>
    <row r="7" spans="1:9" ht="15.75">
      <c r="A7" s="63" t="s">
        <v>13</v>
      </c>
      <c r="B7" s="58" t="s">
        <v>14</v>
      </c>
      <c r="C7" s="51" t="s">
        <v>15</v>
      </c>
      <c r="D7" s="157">
        <f>42357-6950</f>
        <v>35407</v>
      </c>
      <c r="E7" s="162" t="s">
        <v>14</v>
      </c>
      <c r="F7" s="157">
        <v>35407</v>
      </c>
      <c r="G7" s="160">
        <f>D7-F7</f>
        <v>0</v>
      </c>
      <c r="H7" s="64" t="s">
        <v>16</v>
      </c>
      <c r="I7" s="101"/>
    </row>
    <row r="8" spans="1:9" ht="15.75">
      <c r="A8" s="63" t="s">
        <v>13</v>
      </c>
      <c r="B8" s="58" t="s">
        <v>14</v>
      </c>
      <c r="C8" s="51" t="s">
        <v>17</v>
      </c>
      <c r="D8" s="157">
        <v>14112</v>
      </c>
      <c r="E8" s="162" t="s">
        <v>14</v>
      </c>
      <c r="F8" s="157">
        <v>14112</v>
      </c>
      <c r="G8" s="160">
        <f>D8-F8</f>
        <v>0</v>
      </c>
      <c r="H8" s="64" t="s">
        <v>16</v>
      </c>
      <c r="I8" s="101"/>
    </row>
    <row r="9" spans="1:9" ht="15.75">
      <c r="A9" s="63" t="s">
        <v>13</v>
      </c>
      <c r="B9" s="58" t="s">
        <v>14</v>
      </c>
      <c r="C9" s="51" t="s">
        <v>18</v>
      </c>
      <c r="D9" s="157">
        <v>4133</v>
      </c>
      <c r="E9" s="162" t="s">
        <v>14</v>
      </c>
      <c r="F9" s="157">
        <v>4133</v>
      </c>
      <c r="G9" s="160">
        <f>D9-F9</f>
        <v>0</v>
      </c>
      <c r="H9" s="64" t="s">
        <v>16</v>
      </c>
      <c r="I9" s="101"/>
    </row>
    <row r="10" spans="1:9" ht="15.75">
      <c r="A10" s="63" t="s">
        <v>13</v>
      </c>
      <c r="B10" s="58" t="s">
        <v>14</v>
      </c>
      <c r="C10" s="51" t="s">
        <v>19</v>
      </c>
      <c r="D10" s="157">
        <v>48819</v>
      </c>
      <c r="E10" s="162" t="s">
        <v>14</v>
      </c>
      <c r="F10" s="157">
        <v>48819</v>
      </c>
      <c r="G10" s="160">
        <f>D10-F10</f>
        <v>0</v>
      </c>
      <c r="H10" s="64" t="s">
        <v>16</v>
      </c>
      <c r="I10" s="101"/>
    </row>
    <row r="11" spans="1:9" ht="15.75">
      <c r="A11" s="63" t="s">
        <v>13</v>
      </c>
      <c r="B11" s="58" t="s">
        <v>14</v>
      </c>
      <c r="C11" s="51" t="s">
        <v>20</v>
      </c>
      <c r="D11" s="157">
        <v>49343</v>
      </c>
      <c r="E11" s="162" t="s">
        <v>14</v>
      </c>
      <c r="F11" s="157">
        <v>49343</v>
      </c>
      <c r="G11" s="160">
        <f>D11-F11</f>
        <v>0</v>
      </c>
      <c r="H11" s="64" t="s">
        <v>16</v>
      </c>
      <c r="I11" s="101"/>
    </row>
    <row r="12" spans="1:9" ht="15.75">
      <c r="A12" s="65"/>
      <c r="B12" s="66"/>
      <c r="C12" s="67" t="s">
        <v>21</v>
      </c>
      <c r="D12" s="53">
        <f>SUM(D7:D11)</f>
        <v>151814</v>
      </c>
      <c r="E12" s="53"/>
      <c r="F12" s="53">
        <f>SUM(F7:F11)</f>
        <v>151814</v>
      </c>
      <c r="G12" s="161">
        <f>SUM(G7:G11)</f>
        <v>0</v>
      </c>
      <c r="H12" s="68"/>
      <c r="I12" s="105"/>
    </row>
    <row r="13" spans="1:9" ht="15.75">
      <c r="A13" s="63" t="s">
        <v>22</v>
      </c>
      <c r="B13" s="58" t="s">
        <v>14</v>
      </c>
      <c r="C13" s="69" t="s">
        <v>23</v>
      </c>
      <c r="D13" s="51">
        <v>3500</v>
      </c>
      <c r="E13" s="58" t="s">
        <v>14</v>
      </c>
      <c r="F13" s="141">
        <v>3500</v>
      </c>
      <c r="G13" s="141">
        <f aca="true" t="shared" si="0" ref="G13:G22">D13-F13</f>
        <v>0</v>
      </c>
      <c r="H13" s="154">
        <f aca="true" t="shared" si="1" ref="H13:H19">F13/D13</f>
        <v>1</v>
      </c>
      <c r="I13" s="101">
        <v>39576</v>
      </c>
    </row>
    <row r="14" spans="1:9" ht="15.75">
      <c r="A14" s="63" t="s">
        <v>22</v>
      </c>
      <c r="B14" s="58" t="s">
        <v>14</v>
      </c>
      <c r="C14" s="51" t="s">
        <v>24</v>
      </c>
      <c r="D14" s="54">
        <v>1870.05</v>
      </c>
      <c r="E14" s="58" t="s">
        <v>14</v>
      </c>
      <c r="F14" s="159">
        <f>'Non Conference PO '!F4</f>
        <v>1870.05</v>
      </c>
      <c r="G14" s="160">
        <f t="shared" si="0"/>
        <v>0</v>
      </c>
      <c r="H14" s="154">
        <f t="shared" si="1"/>
        <v>1</v>
      </c>
      <c r="I14" s="101">
        <v>39576</v>
      </c>
    </row>
    <row r="15" spans="1:9" ht="15.75">
      <c r="A15" s="63" t="s">
        <v>13</v>
      </c>
      <c r="B15" s="58" t="s">
        <v>14</v>
      </c>
      <c r="C15" s="51" t="s">
        <v>25</v>
      </c>
      <c r="D15" s="51">
        <v>8000</v>
      </c>
      <c r="E15" s="58" t="s">
        <v>14</v>
      </c>
      <c r="F15" s="159">
        <f>Conferences!H2</f>
        <v>1107.5</v>
      </c>
      <c r="G15" s="141">
        <f t="shared" si="0"/>
        <v>6892.5</v>
      </c>
      <c r="H15" s="154">
        <f t="shared" si="1"/>
        <v>0.1384375</v>
      </c>
      <c r="I15" s="101">
        <v>39707</v>
      </c>
    </row>
    <row r="16" spans="1:9" ht="15.75">
      <c r="A16" s="63" t="s">
        <v>13</v>
      </c>
      <c r="B16" s="58" t="s">
        <v>14</v>
      </c>
      <c r="C16" s="51" t="s">
        <v>26</v>
      </c>
      <c r="D16" s="51">
        <v>5000</v>
      </c>
      <c r="E16" s="58" t="s">
        <v>14</v>
      </c>
      <c r="F16" s="159">
        <f>'Writing '!G2</f>
        <v>1032</v>
      </c>
      <c r="G16" s="141">
        <f t="shared" si="0"/>
        <v>3968</v>
      </c>
      <c r="H16" s="154">
        <f t="shared" si="1"/>
        <v>0.2064</v>
      </c>
      <c r="I16" s="101">
        <v>39707</v>
      </c>
    </row>
    <row r="17" spans="1:9" ht="15.75">
      <c r="A17" s="63" t="s">
        <v>22</v>
      </c>
      <c r="B17" s="58" t="s">
        <v>14</v>
      </c>
      <c r="C17" s="51" t="s">
        <v>27</v>
      </c>
      <c r="D17" s="51">
        <v>475</v>
      </c>
      <c r="E17" s="58" t="s">
        <v>14</v>
      </c>
      <c r="F17" s="51">
        <f>'Non Conference PO '!F3</f>
        <v>475</v>
      </c>
      <c r="G17" s="160">
        <f t="shared" si="0"/>
        <v>0</v>
      </c>
      <c r="H17" s="154">
        <f t="shared" si="1"/>
        <v>1</v>
      </c>
      <c r="I17" s="101">
        <v>39707</v>
      </c>
    </row>
    <row r="18" spans="1:9" ht="15.75">
      <c r="A18" s="63" t="s">
        <v>13</v>
      </c>
      <c r="B18" s="58" t="s">
        <v>14</v>
      </c>
      <c r="C18" s="51" t="s">
        <v>28</v>
      </c>
      <c r="D18" s="51">
        <v>2300</v>
      </c>
      <c r="E18" s="58" t="s">
        <v>14</v>
      </c>
      <c r="F18" s="51">
        <f>'Timesheet '!F6</f>
        <v>300</v>
      </c>
      <c r="G18" s="141">
        <f t="shared" si="0"/>
        <v>2000</v>
      </c>
      <c r="H18" s="154">
        <f t="shared" si="1"/>
        <v>0.13043478260869565</v>
      </c>
      <c r="I18" s="101">
        <v>39707</v>
      </c>
    </row>
    <row r="19" spans="1:9" ht="15.75">
      <c r="A19" s="70" t="s">
        <v>13</v>
      </c>
      <c r="B19" s="58" t="s">
        <v>14</v>
      </c>
      <c r="C19" s="71" t="s">
        <v>29</v>
      </c>
      <c r="D19" s="54">
        <f>2064*2</f>
        <v>4128</v>
      </c>
      <c r="E19" s="58" t="s">
        <v>14</v>
      </c>
      <c r="F19" s="54">
        <f>'7-8 Parent'!C2</f>
        <v>2064</v>
      </c>
      <c r="G19" s="51">
        <f t="shared" si="0"/>
        <v>2064</v>
      </c>
      <c r="H19" s="154">
        <f t="shared" si="1"/>
        <v>0.5</v>
      </c>
      <c r="I19" s="101">
        <v>39735</v>
      </c>
    </row>
    <row r="20" spans="1:9" ht="15.75">
      <c r="A20" s="70"/>
      <c r="B20" s="72"/>
      <c r="C20" s="71" t="s">
        <v>90</v>
      </c>
      <c r="D20" s="54"/>
      <c r="E20" s="58"/>
      <c r="F20" s="55"/>
      <c r="G20" s="51">
        <f t="shared" si="0"/>
        <v>0</v>
      </c>
      <c r="H20" s="98"/>
      <c r="I20" s="101"/>
    </row>
    <row r="21" spans="1:9" ht="15.75">
      <c r="A21" s="63"/>
      <c r="B21" s="58"/>
      <c r="C21" s="51"/>
      <c r="D21" s="54"/>
      <c r="E21" s="54"/>
      <c r="F21" s="55"/>
      <c r="G21" s="51">
        <f t="shared" si="0"/>
        <v>0</v>
      </c>
      <c r="H21" s="98"/>
      <c r="I21" s="101"/>
    </row>
    <row r="22" spans="1:9" ht="15.75">
      <c r="A22" s="63"/>
      <c r="B22" s="58"/>
      <c r="C22" s="51"/>
      <c r="D22" s="54"/>
      <c r="E22" s="54"/>
      <c r="F22" s="55"/>
      <c r="G22" s="51">
        <f t="shared" si="0"/>
        <v>0</v>
      </c>
      <c r="H22" s="98"/>
      <c r="I22" s="101"/>
    </row>
    <row r="23" spans="1:9" ht="16.5" thickBot="1">
      <c r="A23" s="73"/>
      <c r="B23" s="74"/>
      <c r="C23" s="56" t="s">
        <v>21</v>
      </c>
      <c r="D23" s="56">
        <f>SUM(D13:D22)</f>
        <v>25273.05</v>
      </c>
      <c r="E23" s="56"/>
      <c r="F23" s="56">
        <f>SUM(F13:F21)</f>
        <v>10348.55</v>
      </c>
      <c r="G23" s="56">
        <f>SUM(G13:G22)</f>
        <v>14924.5</v>
      </c>
      <c r="H23" s="99"/>
      <c r="I23" s="101"/>
    </row>
    <row r="24" spans="1:9" ht="15.75">
      <c r="A24" s="75"/>
      <c r="B24" s="75"/>
      <c r="C24" s="57"/>
      <c r="D24" s="57"/>
      <c r="E24" s="57"/>
      <c r="F24" s="57"/>
      <c r="G24" s="57"/>
      <c r="H24" s="57"/>
      <c r="I24" s="4"/>
    </row>
    <row r="25" spans="1:9" ht="15.75">
      <c r="A25" s="76"/>
      <c r="B25" s="77"/>
      <c r="C25" s="78" t="s">
        <v>30</v>
      </c>
      <c r="D25" s="78">
        <f>D23+D12</f>
        <v>177087.05</v>
      </c>
      <c r="E25" s="78"/>
      <c r="F25" s="76" t="s">
        <v>11</v>
      </c>
      <c r="G25" s="78">
        <f>F23+F12</f>
        <v>162162.55</v>
      </c>
      <c r="H25" s="79"/>
      <c r="I25" s="4"/>
    </row>
    <row r="26" spans="1:9" ht="15.75">
      <c r="A26" s="76"/>
      <c r="B26" s="77">
        <f>129*2+378</f>
        <v>636</v>
      </c>
      <c r="C26" s="78" t="s">
        <v>31</v>
      </c>
      <c r="D26" s="80">
        <f>H4-D25</f>
        <v>17239.95000000001</v>
      </c>
      <c r="E26" s="78"/>
      <c r="F26" s="81" t="s">
        <v>32</v>
      </c>
      <c r="G26" s="78">
        <f>G23+G12</f>
        <v>14924.5</v>
      </c>
      <c r="H26" s="79"/>
      <c r="I26" s="4"/>
    </row>
    <row r="27" spans="1:9" ht="15.75">
      <c r="A27" s="76"/>
      <c r="B27" s="77"/>
      <c r="C27" s="78"/>
      <c r="D27" s="78"/>
      <c r="E27" s="78"/>
      <c r="F27" s="78"/>
      <c r="G27" s="78"/>
      <c r="H27" s="79"/>
      <c r="I27" s="4"/>
    </row>
    <row r="28" spans="1:9" ht="15.75">
      <c r="A28" s="82"/>
      <c r="B28" s="82"/>
      <c r="C28" s="83"/>
      <c r="D28" s="83"/>
      <c r="E28" s="83"/>
      <c r="F28" s="83"/>
      <c r="G28" s="83">
        <f>D25-G25</f>
        <v>14924.5</v>
      </c>
      <c r="H28" s="83"/>
      <c r="I28" s="4"/>
    </row>
    <row r="29" spans="1:9" ht="15.75">
      <c r="A29" s="166" t="s">
        <v>33</v>
      </c>
      <c r="B29" s="167"/>
      <c r="C29" s="167"/>
      <c r="D29" s="167"/>
      <c r="E29" s="167"/>
      <c r="F29" s="167"/>
      <c r="G29" s="167"/>
      <c r="H29" s="168"/>
      <c r="I29" s="3"/>
    </row>
    <row r="30" spans="1:9" ht="15.75">
      <c r="A30" s="60" t="s">
        <v>6</v>
      </c>
      <c r="B30" s="61" t="s">
        <v>7</v>
      </c>
      <c r="C30" s="61" t="s">
        <v>8</v>
      </c>
      <c r="D30" s="61" t="s">
        <v>9</v>
      </c>
      <c r="E30" s="61" t="s">
        <v>10</v>
      </c>
      <c r="F30" s="61" t="s">
        <v>11</v>
      </c>
      <c r="G30" s="61" t="s">
        <v>12</v>
      </c>
      <c r="H30" s="62"/>
      <c r="I30" s="3"/>
    </row>
    <row r="31" spans="1:9" ht="15.75">
      <c r="A31" s="63" t="s">
        <v>22</v>
      </c>
      <c r="B31" s="58"/>
      <c r="C31" s="71" t="s">
        <v>34</v>
      </c>
      <c r="D31" s="54">
        <v>1000</v>
      </c>
      <c r="E31" s="54"/>
      <c r="F31" s="55"/>
      <c r="G31" s="51">
        <f>D31-F31</f>
        <v>1000</v>
      </c>
      <c r="H31" s="64"/>
      <c r="I31" s="101">
        <v>39735</v>
      </c>
    </row>
    <row r="32" spans="1:9" ht="15.75">
      <c r="A32" s="63" t="s">
        <v>22</v>
      </c>
      <c r="B32" s="58"/>
      <c r="C32" s="51" t="s">
        <v>35</v>
      </c>
      <c r="D32" s="51">
        <v>1400</v>
      </c>
      <c r="E32" s="51"/>
      <c r="F32" s="51"/>
      <c r="G32" s="51">
        <f>D32-F32</f>
        <v>1400</v>
      </c>
      <c r="H32" s="64"/>
      <c r="I32" s="101">
        <v>39735</v>
      </c>
    </row>
    <row r="33" spans="1:9" ht="16.5" thickBot="1">
      <c r="A33" s="63" t="s">
        <v>22</v>
      </c>
      <c r="B33" s="84"/>
      <c r="C33" s="85" t="s">
        <v>36</v>
      </c>
      <c r="D33" s="85">
        <v>3000</v>
      </c>
      <c r="E33" s="85"/>
      <c r="F33" s="85">
        <f>'GATE '!G17</f>
        <v>600</v>
      </c>
      <c r="G33" s="51">
        <f>D33-F33</f>
        <v>2400</v>
      </c>
      <c r="H33" s="86"/>
      <c r="I33" s="101">
        <v>39735</v>
      </c>
    </row>
    <row r="34" spans="1:9" ht="16.5" thickBot="1">
      <c r="A34" s="87"/>
      <c r="B34" s="88"/>
      <c r="C34" s="89"/>
      <c r="D34" s="90">
        <f>SUM(D30:D33)</f>
        <v>5400</v>
      </c>
      <c r="E34" s="91"/>
      <c r="F34" s="88">
        <f>SUM(F30:F32)</f>
        <v>0</v>
      </c>
      <c r="G34" s="88">
        <f>SUM(G30:G32)</f>
        <v>2400</v>
      </c>
      <c r="H34" s="92"/>
      <c r="I34" s="3"/>
    </row>
    <row r="35" spans="1:9" ht="15.75">
      <c r="A35" s="93"/>
      <c r="B35" s="94"/>
      <c r="C35" s="95"/>
      <c r="D35" s="90">
        <f>8000-D34</f>
        <v>2600</v>
      </c>
      <c r="E35" s="96"/>
      <c r="F35" s="97"/>
      <c r="G35" s="97"/>
      <c r="H35" s="95"/>
      <c r="I35" s="3"/>
    </row>
    <row r="36" spans="1:9" ht="15.75">
      <c r="A36" s="75"/>
      <c r="B36" s="75"/>
      <c r="C36" s="57"/>
      <c r="D36" s="57"/>
      <c r="E36" s="57"/>
      <c r="F36" s="57"/>
      <c r="G36" s="57"/>
      <c r="H36" s="57"/>
      <c r="I36" s="4"/>
    </row>
  </sheetData>
  <mergeCells count="6">
    <mergeCell ref="A5:H5"/>
    <mergeCell ref="A29:H29"/>
    <mergeCell ref="A1:H1"/>
    <mergeCell ref="A3:B3"/>
    <mergeCell ref="F3:G3"/>
    <mergeCell ref="A4:B4"/>
  </mergeCells>
  <printOptions horizontalCentered="1" verticalCentered="1"/>
  <pageMargins left="0" right="0" top="0.700000047683715" bottom="0" header="0.5" footer="0.5"/>
  <pageSetup firstPageNumber="1" useFirstPageNumber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E2" sqref="E2"/>
    </sheetView>
  </sheetViews>
  <sheetFormatPr defaultColWidth="9.140625" defaultRowHeight="19.5" customHeight="1"/>
  <cols>
    <col min="1" max="1" width="28.140625" style="1" bestFit="1" customWidth="1"/>
    <col min="2" max="2" width="16.28125" style="137" customWidth="1"/>
    <col min="3" max="3" width="22.7109375" style="1" bestFit="1" customWidth="1"/>
    <col min="4" max="4" width="11.140625" style="1" customWidth="1"/>
    <col min="5" max="5" width="23.8515625" style="1" customWidth="1"/>
    <col min="6" max="16384" width="12.00390625" style="1" customWidth="1"/>
  </cols>
  <sheetData>
    <row r="1" spans="1:5" ht="18">
      <c r="A1" s="178" t="s">
        <v>37</v>
      </c>
      <c r="B1" s="178"/>
      <c r="C1" s="178"/>
      <c r="D1" s="5"/>
      <c r="E1" s="6"/>
    </row>
    <row r="2" spans="1:5" ht="18">
      <c r="A2" s="6"/>
      <c r="B2" s="136" t="s">
        <v>38</v>
      </c>
      <c r="C2" s="5">
        <f>SUM(C4:C38)</f>
        <v>2064</v>
      </c>
      <c r="D2" s="5"/>
      <c r="E2" s="6"/>
    </row>
    <row r="3" spans="1:5" ht="18.75" customHeight="1">
      <c r="A3" s="7" t="s">
        <v>39</v>
      </c>
      <c r="B3" s="8" t="s">
        <v>40</v>
      </c>
      <c r="C3" s="9" t="s">
        <v>41</v>
      </c>
      <c r="D3" s="9"/>
      <c r="E3" s="10"/>
    </row>
    <row r="4" spans="1:5" ht="18">
      <c r="A4" s="6" t="s">
        <v>75</v>
      </c>
      <c r="B4" s="11">
        <v>39742</v>
      </c>
      <c r="C4" s="5">
        <f>129*COUNT(B4)</f>
        <v>129</v>
      </c>
      <c r="D4" s="5"/>
      <c r="E4" s="6"/>
    </row>
    <row r="5" spans="1:5" ht="18">
      <c r="A5" s="6" t="s">
        <v>76</v>
      </c>
      <c r="B5" s="11">
        <v>39742</v>
      </c>
      <c r="C5" s="5">
        <f aca="true" t="shared" si="0" ref="C5:C25">129*COUNT(B5)</f>
        <v>129</v>
      </c>
      <c r="D5" s="5"/>
      <c r="E5" s="6"/>
    </row>
    <row r="6" spans="1:5" ht="18">
      <c r="A6" s="6" t="s">
        <v>77</v>
      </c>
      <c r="B6" s="11">
        <v>39742</v>
      </c>
      <c r="C6" s="5">
        <f t="shared" si="0"/>
        <v>129</v>
      </c>
      <c r="D6" s="5"/>
      <c r="E6" s="6"/>
    </row>
    <row r="7" spans="1:5" ht="18">
      <c r="A7" s="6" t="s">
        <v>78</v>
      </c>
      <c r="B7" s="11">
        <v>39742</v>
      </c>
      <c r="C7" s="5">
        <f t="shared" si="0"/>
        <v>129</v>
      </c>
      <c r="D7" s="5"/>
      <c r="E7" s="6"/>
    </row>
    <row r="8" spans="1:5" ht="18">
      <c r="A8" s="6" t="s">
        <v>55</v>
      </c>
      <c r="B8" s="11">
        <v>39770</v>
      </c>
      <c r="C8" s="5">
        <f t="shared" si="0"/>
        <v>129</v>
      </c>
      <c r="D8" s="5"/>
      <c r="E8" s="6"/>
    </row>
    <row r="9" spans="1:5" ht="18">
      <c r="A9" s="6" t="s">
        <v>80</v>
      </c>
      <c r="B9" s="11">
        <v>39770</v>
      </c>
      <c r="C9" s="5">
        <f t="shared" si="0"/>
        <v>129</v>
      </c>
      <c r="D9" s="5"/>
      <c r="E9" s="6"/>
    </row>
    <row r="10" spans="1:5" ht="18">
      <c r="A10" s="6" t="s">
        <v>81</v>
      </c>
      <c r="B10" s="11">
        <v>39770</v>
      </c>
      <c r="C10" s="5">
        <f t="shared" si="0"/>
        <v>129</v>
      </c>
      <c r="D10" s="5"/>
      <c r="E10" s="6"/>
    </row>
    <row r="11" spans="1:5" ht="18">
      <c r="A11" s="6" t="s">
        <v>82</v>
      </c>
      <c r="B11" s="11">
        <v>39770</v>
      </c>
      <c r="C11" s="5">
        <f t="shared" si="0"/>
        <v>129</v>
      </c>
      <c r="D11" s="5"/>
      <c r="E11" s="6"/>
    </row>
    <row r="12" spans="1:5" ht="18">
      <c r="A12" s="6" t="s">
        <v>83</v>
      </c>
      <c r="B12" s="11">
        <v>39752</v>
      </c>
      <c r="C12" s="5">
        <f t="shared" si="0"/>
        <v>129</v>
      </c>
      <c r="D12" s="5"/>
      <c r="E12" s="6"/>
    </row>
    <row r="13" spans="1:5" ht="18">
      <c r="A13" s="6" t="s">
        <v>100</v>
      </c>
      <c r="B13" s="11">
        <v>39752</v>
      </c>
      <c r="C13" s="5">
        <f t="shared" si="0"/>
        <v>129</v>
      </c>
      <c r="D13" s="5"/>
      <c r="E13" s="6"/>
    </row>
    <row r="14" spans="1:5" ht="18">
      <c r="A14" s="6" t="s">
        <v>101</v>
      </c>
      <c r="B14" s="11">
        <v>39752</v>
      </c>
      <c r="C14" s="5">
        <f t="shared" si="0"/>
        <v>129</v>
      </c>
      <c r="D14" s="5"/>
      <c r="E14" s="6"/>
    </row>
    <row r="15" spans="1:5" ht="18">
      <c r="A15" s="6" t="s">
        <v>102</v>
      </c>
      <c r="B15" s="11">
        <v>39752</v>
      </c>
      <c r="C15" s="5">
        <f t="shared" si="0"/>
        <v>129</v>
      </c>
      <c r="D15" s="5"/>
      <c r="E15" s="6"/>
    </row>
    <row r="16" spans="1:5" ht="18">
      <c r="A16" s="6" t="s">
        <v>107</v>
      </c>
      <c r="B16" s="11">
        <v>39764</v>
      </c>
      <c r="C16" s="5">
        <f t="shared" si="0"/>
        <v>129</v>
      </c>
      <c r="D16" s="5"/>
      <c r="E16" s="6"/>
    </row>
    <row r="17" spans="1:5" ht="18">
      <c r="A17" s="6" t="s">
        <v>108</v>
      </c>
      <c r="B17" s="11">
        <v>39764</v>
      </c>
      <c r="C17" s="5">
        <f t="shared" si="0"/>
        <v>129</v>
      </c>
      <c r="D17" s="5"/>
      <c r="E17" s="6"/>
    </row>
    <row r="18" spans="1:5" ht="18">
      <c r="A18" s="6" t="s">
        <v>109</v>
      </c>
      <c r="B18" s="11">
        <v>39764</v>
      </c>
      <c r="C18" s="5">
        <f t="shared" si="0"/>
        <v>129</v>
      </c>
      <c r="D18" s="5"/>
      <c r="E18" s="6"/>
    </row>
    <row r="19" spans="1:5" ht="18">
      <c r="A19" s="6" t="s">
        <v>110</v>
      </c>
      <c r="B19" s="11">
        <v>39764</v>
      </c>
      <c r="C19" s="5">
        <f t="shared" si="0"/>
        <v>129</v>
      </c>
      <c r="D19" s="5"/>
      <c r="E19" s="6"/>
    </row>
    <row r="20" spans="1:5" ht="18">
      <c r="A20" s="12"/>
      <c r="B20" s="11"/>
      <c r="C20" s="5">
        <f t="shared" si="0"/>
        <v>0</v>
      </c>
      <c r="D20" s="5"/>
      <c r="E20" s="6"/>
    </row>
    <row r="21" spans="1:5" ht="18">
      <c r="A21" s="12"/>
      <c r="B21" s="11"/>
      <c r="C21" s="5">
        <f t="shared" si="0"/>
        <v>0</v>
      </c>
      <c r="D21" s="5"/>
      <c r="E21" s="6"/>
    </row>
    <row r="22" spans="1:5" ht="18">
      <c r="A22" s="12"/>
      <c r="B22" s="11"/>
      <c r="C22" s="5">
        <f t="shared" si="0"/>
        <v>0</v>
      </c>
      <c r="D22" s="5"/>
      <c r="E22" s="6"/>
    </row>
    <row r="23" spans="1:5" ht="18">
      <c r="A23" s="12"/>
      <c r="B23" s="11"/>
      <c r="C23" s="5">
        <f t="shared" si="0"/>
        <v>0</v>
      </c>
      <c r="D23" s="5"/>
      <c r="E23" s="6"/>
    </row>
    <row r="24" spans="1:5" ht="18">
      <c r="A24" s="6"/>
      <c r="B24" s="11"/>
      <c r="C24" s="5">
        <f t="shared" si="0"/>
        <v>0</v>
      </c>
      <c r="D24" s="5"/>
      <c r="E24" s="6"/>
    </row>
    <row r="25" spans="1:5" ht="18">
      <c r="A25" s="6"/>
      <c r="B25" s="11"/>
      <c r="C25" s="5">
        <f t="shared" si="0"/>
        <v>0</v>
      </c>
      <c r="D25" s="5"/>
      <c r="E25" s="6"/>
    </row>
    <row r="26" spans="1:5" ht="18">
      <c r="A26" s="6"/>
      <c r="B26" s="11"/>
      <c r="C26" s="5"/>
      <c r="D26" s="5"/>
      <c r="E26" s="6"/>
    </row>
    <row r="27" spans="1:5" ht="18">
      <c r="A27" s="6"/>
      <c r="B27" s="11"/>
      <c r="C27" s="5"/>
      <c r="D27" s="5"/>
      <c r="E27" s="6"/>
    </row>
    <row r="28" spans="1:5" ht="18">
      <c r="A28" s="6"/>
      <c r="B28" s="11"/>
      <c r="C28" s="5"/>
      <c r="D28" s="5"/>
      <c r="E28" s="6"/>
    </row>
    <row r="29" spans="1:5" ht="18">
      <c r="A29" s="6"/>
      <c r="B29" s="11"/>
      <c r="C29" s="5"/>
      <c r="D29" s="5"/>
      <c r="E29" s="6"/>
    </row>
    <row r="30" spans="1:5" ht="18">
      <c r="A30" s="6"/>
      <c r="B30" s="11"/>
      <c r="C30" s="5"/>
      <c r="D30" s="5"/>
      <c r="E30" s="6"/>
    </row>
    <row r="31" spans="1:5" ht="18">
      <c r="A31" s="6"/>
      <c r="B31" s="11"/>
      <c r="C31" s="5"/>
      <c r="D31" s="5"/>
      <c r="E31" s="6"/>
    </row>
    <row r="32" spans="1:5" ht="18">
      <c r="A32" s="6"/>
      <c r="B32" s="11"/>
      <c r="C32" s="5"/>
      <c r="D32" s="5"/>
      <c r="E32" s="6"/>
    </row>
    <row r="33" spans="1:5" ht="18">
      <c r="A33" s="6"/>
      <c r="B33" s="11"/>
      <c r="C33" s="5"/>
      <c r="D33" s="5"/>
      <c r="E33" s="6"/>
    </row>
    <row r="34" spans="1:5" ht="18">
      <c r="A34" s="6"/>
      <c r="B34" s="11"/>
      <c r="C34" s="5"/>
      <c r="D34" s="5"/>
      <c r="E34" s="6"/>
    </row>
    <row r="35" spans="1:5" ht="18">
      <c r="A35" s="6"/>
      <c r="B35" s="11"/>
      <c r="C35" s="5"/>
      <c r="D35" s="5"/>
      <c r="E35" s="6"/>
    </row>
    <row r="36" spans="1:5" ht="18">
      <c r="A36" s="6"/>
      <c r="B36" s="11"/>
      <c r="C36" s="5"/>
      <c r="D36" s="5"/>
      <c r="E36" s="6"/>
    </row>
    <row r="37" spans="1:5" ht="18">
      <c r="A37" s="6"/>
      <c r="B37" s="11"/>
      <c r="C37" s="5"/>
      <c r="D37" s="5"/>
      <c r="E37" s="6"/>
    </row>
    <row r="38" spans="1:5" ht="18">
      <c r="A38" s="6"/>
      <c r="B38" s="11"/>
      <c r="C38" s="5"/>
      <c r="D38" s="5"/>
      <c r="E38" s="6"/>
    </row>
  </sheetData>
  <mergeCells count="1">
    <mergeCell ref="A1:C1"/>
  </mergeCells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9" sqref="A9:IV13"/>
    </sheetView>
  </sheetViews>
  <sheetFormatPr defaultColWidth="9.140625" defaultRowHeight="19.5" customHeight="1"/>
  <cols>
    <col min="1" max="1" width="16.8515625" style="118" customWidth="1"/>
    <col min="2" max="2" width="30.8515625" style="118" customWidth="1"/>
    <col min="3" max="3" width="9.140625" style="128" customWidth="1"/>
    <col min="4" max="4" width="9.28125" style="128" customWidth="1"/>
    <col min="5" max="5" width="8.00390625" style="127" customWidth="1"/>
    <col min="6" max="6" width="5.00390625" style="118" customWidth="1"/>
    <col min="7" max="7" width="8.421875" style="118" customWidth="1"/>
    <col min="8" max="8" width="11.00390625" style="118" customWidth="1"/>
    <col min="9" max="9" width="6.28125" style="118" customWidth="1"/>
    <col min="10" max="16384" width="12.00390625" style="118" customWidth="1"/>
  </cols>
  <sheetData>
    <row r="1" spans="1:9" ht="12.75">
      <c r="A1" s="179" t="s">
        <v>25</v>
      </c>
      <c r="B1" s="179"/>
      <c r="C1" s="179"/>
      <c r="D1" s="179"/>
      <c r="E1" s="179"/>
      <c r="F1" s="179"/>
      <c r="G1" s="179"/>
      <c r="H1" s="179"/>
      <c r="I1" s="117"/>
    </row>
    <row r="2" spans="1:9" ht="12.75">
      <c r="A2" s="119"/>
      <c r="B2" s="116"/>
      <c r="C2" s="116"/>
      <c r="D2" s="120"/>
      <c r="E2" s="180" t="s">
        <v>38</v>
      </c>
      <c r="F2" s="180"/>
      <c r="G2" s="119"/>
      <c r="H2" s="121">
        <f>SUM(H6:H26)</f>
        <v>1107.5</v>
      </c>
      <c r="I2" s="117"/>
    </row>
    <row r="3" spans="1:9" s="135" customFormat="1" ht="12.75">
      <c r="A3" s="130" t="s">
        <v>39</v>
      </c>
      <c r="B3" s="130" t="s">
        <v>42</v>
      </c>
      <c r="C3" s="130" t="s">
        <v>7</v>
      </c>
      <c r="D3" s="131" t="s">
        <v>40</v>
      </c>
      <c r="E3" s="132" t="s">
        <v>9</v>
      </c>
      <c r="F3" s="130" t="s">
        <v>43</v>
      </c>
      <c r="G3" s="133" t="s">
        <v>44</v>
      </c>
      <c r="H3" s="133" t="s">
        <v>45</v>
      </c>
      <c r="I3" s="134" t="s">
        <v>46</v>
      </c>
    </row>
    <row r="4" spans="1:9" ht="12.75">
      <c r="A4" s="119" t="s">
        <v>47</v>
      </c>
      <c r="B4" s="116" t="s">
        <v>48</v>
      </c>
      <c r="C4" s="116" t="s">
        <v>49</v>
      </c>
      <c r="D4" s="120" t="s">
        <v>50</v>
      </c>
      <c r="E4" s="122">
        <v>638</v>
      </c>
      <c r="F4" s="116">
        <v>0</v>
      </c>
      <c r="G4" s="121">
        <f>127*F4</f>
        <v>0</v>
      </c>
      <c r="H4" s="121">
        <f>E4+G4</f>
        <v>638</v>
      </c>
      <c r="I4" s="117">
        <v>24173</v>
      </c>
    </row>
    <row r="5" spans="1:9" ht="12.75">
      <c r="A5" s="119" t="s">
        <v>51</v>
      </c>
      <c r="B5" s="123" t="s">
        <v>52</v>
      </c>
      <c r="C5" s="116" t="s">
        <v>53</v>
      </c>
      <c r="D5" s="120" t="s">
        <v>54</v>
      </c>
      <c r="E5" s="122">
        <v>295</v>
      </c>
      <c r="F5" s="116">
        <v>2</v>
      </c>
      <c r="G5" s="121">
        <f>127*F5</f>
        <v>254</v>
      </c>
      <c r="H5" s="121">
        <f>E5+G5</f>
        <v>549</v>
      </c>
      <c r="I5" s="117"/>
    </row>
    <row r="6" spans="1:9" ht="12.75">
      <c r="A6" s="129" t="s">
        <v>97</v>
      </c>
      <c r="B6" s="125" t="s">
        <v>98</v>
      </c>
      <c r="C6" s="116" t="s">
        <v>99</v>
      </c>
      <c r="D6" s="126">
        <v>39742</v>
      </c>
      <c r="E6" s="122">
        <v>150</v>
      </c>
      <c r="F6" s="116">
        <v>1</v>
      </c>
      <c r="G6" s="121">
        <f aca="true" t="shared" si="0" ref="G6:G28">127*F6</f>
        <v>127</v>
      </c>
      <c r="H6" s="121">
        <f aca="true" t="shared" si="1" ref="H6:H28">E6+G6</f>
        <v>277</v>
      </c>
      <c r="I6" s="117"/>
    </row>
    <row r="7" spans="1:9" ht="12.75">
      <c r="A7" s="119" t="s">
        <v>94</v>
      </c>
      <c r="B7" s="116" t="s">
        <v>95</v>
      </c>
      <c r="C7" s="116" t="s">
        <v>96</v>
      </c>
      <c r="D7" s="120">
        <v>39745</v>
      </c>
      <c r="E7" s="124">
        <v>0</v>
      </c>
      <c r="F7" s="116">
        <v>0.5</v>
      </c>
      <c r="G7" s="121">
        <f t="shared" si="0"/>
        <v>63.5</v>
      </c>
      <c r="H7" s="121">
        <f t="shared" si="1"/>
        <v>63.5</v>
      </c>
      <c r="I7" s="117"/>
    </row>
    <row r="8" spans="1:9" ht="12.75">
      <c r="A8" s="119" t="s">
        <v>56</v>
      </c>
      <c r="B8" s="116" t="s">
        <v>57</v>
      </c>
      <c r="C8" s="116" t="s">
        <v>58</v>
      </c>
      <c r="D8" s="120">
        <v>39772</v>
      </c>
      <c r="E8" s="122">
        <v>386</v>
      </c>
      <c r="F8" s="116">
        <v>3</v>
      </c>
      <c r="G8" s="121">
        <f t="shared" si="0"/>
        <v>381</v>
      </c>
      <c r="H8" s="121">
        <f t="shared" si="1"/>
        <v>767</v>
      </c>
      <c r="I8" s="117"/>
    </row>
    <row r="9" spans="1:9" ht="12.75">
      <c r="A9" s="119"/>
      <c r="B9" s="116"/>
      <c r="C9" s="116"/>
      <c r="D9" s="120"/>
      <c r="E9" s="122"/>
      <c r="F9" s="116"/>
      <c r="G9" s="121">
        <f t="shared" si="0"/>
        <v>0</v>
      </c>
      <c r="H9" s="121">
        <f t="shared" si="1"/>
        <v>0</v>
      </c>
      <c r="I9" s="117"/>
    </row>
    <row r="10" spans="1:9" ht="12.75">
      <c r="A10" s="119"/>
      <c r="B10" s="116"/>
      <c r="C10" s="116"/>
      <c r="D10" s="120"/>
      <c r="E10" s="122"/>
      <c r="F10" s="116"/>
      <c r="G10" s="121">
        <f t="shared" si="0"/>
        <v>0</v>
      </c>
      <c r="H10" s="121">
        <f t="shared" si="1"/>
        <v>0</v>
      </c>
      <c r="I10" s="117"/>
    </row>
    <row r="11" spans="1:9" ht="12.75">
      <c r="A11" s="119"/>
      <c r="B11" s="123"/>
      <c r="C11" s="116"/>
      <c r="D11" s="120"/>
      <c r="E11" s="122"/>
      <c r="F11" s="116"/>
      <c r="G11" s="121">
        <f t="shared" si="0"/>
        <v>0</v>
      </c>
      <c r="H11" s="121">
        <f t="shared" si="1"/>
        <v>0</v>
      </c>
      <c r="I11" s="117"/>
    </row>
    <row r="12" spans="1:9" ht="12.75">
      <c r="A12" s="119"/>
      <c r="B12" s="123"/>
      <c r="C12" s="116"/>
      <c r="D12" s="120"/>
      <c r="E12" s="122"/>
      <c r="F12" s="116"/>
      <c r="G12" s="121">
        <f t="shared" si="0"/>
        <v>0</v>
      </c>
      <c r="H12" s="121">
        <f t="shared" si="1"/>
        <v>0</v>
      </c>
      <c r="I12" s="117"/>
    </row>
    <row r="13" spans="1:9" ht="12.75">
      <c r="A13" s="119"/>
      <c r="B13" s="116"/>
      <c r="C13" s="116"/>
      <c r="D13" s="120"/>
      <c r="E13" s="122"/>
      <c r="F13" s="116"/>
      <c r="G13" s="121">
        <f t="shared" si="0"/>
        <v>0</v>
      </c>
      <c r="H13" s="121">
        <f t="shared" si="1"/>
        <v>0</v>
      </c>
      <c r="I13" s="117"/>
    </row>
    <row r="14" spans="1:9" ht="12.75">
      <c r="A14" s="119"/>
      <c r="B14" s="116"/>
      <c r="C14" s="116"/>
      <c r="D14" s="120"/>
      <c r="E14" s="122"/>
      <c r="F14" s="116"/>
      <c r="G14" s="121">
        <f t="shared" si="0"/>
        <v>0</v>
      </c>
      <c r="H14" s="121">
        <f t="shared" si="1"/>
        <v>0</v>
      </c>
      <c r="I14" s="117"/>
    </row>
    <row r="15" spans="1:9" ht="12.75">
      <c r="A15" s="119"/>
      <c r="B15" s="116"/>
      <c r="C15" s="116"/>
      <c r="D15" s="120"/>
      <c r="E15" s="122"/>
      <c r="F15" s="116"/>
      <c r="G15" s="121">
        <f t="shared" si="0"/>
        <v>0</v>
      </c>
      <c r="H15" s="121">
        <f t="shared" si="1"/>
        <v>0</v>
      </c>
      <c r="I15" s="117"/>
    </row>
    <row r="16" spans="1:9" ht="12.75">
      <c r="A16" s="119"/>
      <c r="B16" s="123"/>
      <c r="C16" s="116"/>
      <c r="D16" s="120"/>
      <c r="E16" s="122"/>
      <c r="F16" s="116"/>
      <c r="G16" s="121">
        <f t="shared" si="0"/>
        <v>0</v>
      </c>
      <c r="H16" s="121">
        <f t="shared" si="1"/>
        <v>0</v>
      </c>
      <c r="I16" s="117"/>
    </row>
    <row r="17" spans="1:9" ht="12.75">
      <c r="A17" s="119"/>
      <c r="B17" s="123"/>
      <c r="C17" s="116"/>
      <c r="D17" s="120"/>
      <c r="E17" s="122"/>
      <c r="F17" s="116"/>
      <c r="G17" s="121">
        <f t="shared" si="0"/>
        <v>0</v>
      </c>
      <c r="H17" s="121">
        <f t="shared" si="1"/>
        <v>0</v>
      </c>
      <c r="I17" s="117"/>
    </row>
    <row r="18" spans="1:9" ht="12.75">
      <c r="A18" s="119"/>
      <c r="B18" s="116"/>
      <c r="C18" s="116"/>
      <c r="D18" s="120"/>
      <c r="E18" s="122"/>
      <c r="F18" s="116"/>
      <c r="G18" s="121">
        <f t="shared" si="0"/>
        <v>0</v>
      </c>
      <c r="H18" s="121">
        <f t="shared" si="1"/>
        <v>0</v>
      </c>
      <c r="I18" s="117"/>
    </row>
    <row r="19" spans="1:9" ht="12.75">
      <c r="A19" s="119"/>
      <c r="B19" s="116"/>
      <c r="C19" s="116"/>
      <c r="D19" s="120"/>
      <c r="E19" s="122"/>
      <c r="F19" s="116"/>
      <c r="G19" s="121">
        <f t="shared" si="0"/>
        <v>0</v>
      </c>
      <c r="H19" s="121">
        <f t="shared" si="1"/>
        <v>0</v>
      </c>
      <c r="I19" s="117"/>
    </row>
    <row r="20" spans="1:9" ht="12.75">
      <c r="A20" s="119"/>
      <c r="B20" s="116"/>
      <c r="C20" s="116"/>
      <c r="D20" s="120"/>
      <c r="E20" s="122"/>
      <c r="F20" s="116"/>
      <c r="G20" s="121">
        <f t="shared" si="0"/>
        <v>0</v>
      </c>
      <c r="H20" s="121">
        <f t="shared" si="1"/>
        <v>0</v>
      </c>
      <c r="I20" s="117"/>
    </row>
    <row r="21" spans="1:9" ht="12.75">
      <c r="A21" s="119"/>
      <c r="B21" s="123"/>
      <c r="C21" s="116"/>
      <c r="D21" s="120"/>
      <c r="E21" s="122"/>
      <c r="F21" s="116"/>
      <c r="G21" s="121">
        <f t="shared" si="0"/>
        <v>0</v>
      </c>
      <c r="H21" s="121">
        <f t="shared" si="1"/>
        <v>0</v>
      </c>
      <c r="I21" s="117"/>
    </row>
    <row r="22" spans="1:9" ht="12.75">
      <c r="A22" s="119"/>
      <c r="B22" s="123"/>
      <c r="C22" s="116"/>
      <c r="D22" s="120"/>
      <c r="E22" s="122"/>
      <c r="F22" s="116"/>
      <c r="G22" s="121">
        <f t="shared" si="0"/>
        <v>0</v>
      </c>
      <c r="H22" s="121">
        <f t="shared" si="1"/>
        <v>0</v>
      </c>
      <c r="I22" s="117"/>
    </row>
    <row r="23" spans="1:9" ht="12.75">
      <c r="A23" s="119"/>
      <c r="B23" s="116"/>
      <c r="C23" s="116"/>
      <c r="D23" s="120"/>
      <c r="E23" s="122"/>
      <c r="F23" s="116"/>
      <c r="G23" s="121">
        <f t="shared" si="0"/>
        <v>0</v>
      </c>
      <c r="H23" s="121">
        <f t="shared" si="1"/>
        <v>0</v>
      </c>
      <c r="I23" s="117"/>
    </row>
    <row r="24" spans="1:9" ht="12.75">
      <c r="A24" s="119"/>
      <c r="B24" s="116"/>
      <c r="C24" s="116"/>
      <c r="D24" s="120"/>
      <c r="E24" s="122"/>
      <c r="F24" s="116"/>
      <c r="G24" s="121">
        <f t="shared" si="0"/>
        <v>0</v>
      </c>
      <c r="H24" s="121">
        <f t="shared" si="1"/>
        <v>0</v>
      </c>
      <c r="I24" s="117"/>
    </row>
    <row r="25" spans="1:9" ht="12.75">
      <c r="A25" s="119"/>
      <c r="B25" s="116"/>
      <c r="C25" s="116"/>
      <c r="D25" s="120"/>
      <c r="E25" s="122"/>
      <c r="F25" s="116"/>
      <c r="G25" s="121">
        <f t="shared" si="0"/>
        <v>0</v>
      </c>
      <c r="H25" s="121">
        <f t="shared" si="1"/>
        <v>0</v>
      </c>
      <c r="I25" s="117"/>
    </row>
    <row r="26" spans="1:9" ht="12.75">
      <c r="A26" s="119"/>
      <c r="B26" s="116"/>
      <c r="C26" s="116"/>
      <c r="D26" s="120"/>
      <c r="E26" s="122"/>
      <c r="F26" s="116"/>
      <c r="G26" s="121">
        <f t="shared" si="0"/>
        <v>0</v>
      </c>
      <c r="H26" s="121">
        <f t="shared" si="1"/>
        <v>0</v>
      </c>
      <c r="I26" s="117"/>
    </row>
    <row r="27" spans="1:9" ht="12.75">
      <c r="A27" s="119"/>
      <c r="B27" s="116"/>
      <c r="C27" s="116"/>
      <c r="D27" s="120"/>
      <c r="E27" s="122"/>
      <c r="F27" s="116"/>
      <c r="G27" s="121">
        <f t="shared" si="0"/>
        <v>0</v>
      </c>
      <c r="H27" s="121">
        <f t="shared" si="1"/>
        <v>0</v>
      </c>
      <c r="I27" s="117"/>
    </row>
    <row r="28" spans="1:9" ht="12.75">
      <c r="A28" s="119"/>
      <c r="B28" s="116"/>
      <c r="C28" s="116"/>
      <c r="D28" s="120"/>
      <c r="E28" s="122"/>
      <c r="F28" s="116"/>
      <c r="G28" s="121">
        <f t="shared" si="0"/>
        <v>0</v>
      </c>
      <c r="H28" s="121">
        <f t="shared" si="1"/>
        <v>0</v>
      </c>
      <c r="I28" s="117"/>
    </row>
    <row r="29" spans="1:9" ht="12.75">
      <c r="A29" s="119"/>
      <c r="B29" s="116"/>
      <c r="C29" s="116"/>
      <c r="D29" s="120"/>
      <c r="E29" s="122"/>
      <c r="F29" s="116"/>
      <c r="G29" s="121">
        <f aca="true" t="shared" si="2" ref="G29:G60">127*F29</f>
        <v>0</v>
      </c>
      <c r="H29" s="121">
        <f aca="true" t="shared" si="3" ref="H29:H60">E29+G29</f>
        <v>0</v>
      </c>
      <c r="I29" s="117"/>
    </row>
    <row r="30" spans="1:9" ht="12.75">
      <c r="A30" s="119"/>
      <c r="B30" s="116"/>
      <c r="C30" s="116"/>
      <c r="D30" s="120"/>
      <c r="E30" s="122"/>
      <c r="F30" s="116"/>
      <c r="G30" s="121">
        <f t="shared" si="2"/>
        <v>0</v>
      </c>
      <c r="H30" s="121">
        <f t="shared" si="3"/>
        <v>0</v>
      </c>
      <c r="I30" s="117"/>
    </row>
    <row r="31" spans="1:9" ht="12.75">
      <c r="A31" s="119"/>
      <c r="B31" s="116"/>
      <c r="C31" s="116"/>
      <c r="D31" s="120"/>
      <c r="E31" s="122"/>
      <c r="F31" s="116"/>
      <c r="G31" s="121">
        <f t="shared" si="2"/>
        <v>0</v>
      </c>
      <c r="H31" s="121">
        <f t="shared" si="3"/>
        <v>0</v>
      </c>
      <c r="I31" s="117"/>
    </row>
    <row r="32" spans="1:9" ht="12.75">
      <c r="A32" s="119"/>
      <c r="B32" s="116"/>
      <c r="C32" s="116"/>
      <c r="D32" s="120"/>
      <c r="E32" s="122"/>
      <c r="F32" s="116"/>
      <c r="G32" s="121">
        <f t="shared" si="2"/>
        <v>0</v>
      </c>
      <c r="H32" s="121">
        <f t="shared" si="3"/>
        <v>0</v>
      </c>
      <c r="I32" s="117"/>
    </row>
    <row r="33" spans="1:9" ht="12.75">
      <c r="A33" s="119"/>
      <c r="B33" s="116"/>
      <c r="C33" s="116"/>
      <c r="D33" s="120"/>
      <c r="E33" s="122"/>
      <c r="F33" s="116"/>
      <c r="G33" s="121">
        <f t="shared" si="2"/>
        <v>0</v>
      </c>
      <c r="H33" s="121">
        <f t="shared" si="3"/>
        <v>0</v>
      </c>
      <c r="I33" s="117"/>
    </row>
    <row r="34" spans="1:9" ht="12.75">
      <c r="A34" s="119"/>
      <c r="B34" s="116"/>
      <c r="C34" s="116"/>
      <c r="D34" s="120"/>
      <c r="E34" s="122"/>
      <c r="F34" s="116"/>
      <c r="G34" s="121">
        <f t="shared" si="2"/>
        <v>0</v>
      </c>
      <c r="H34" s="121">
        <f t="shared" si="3"/>
        <v>0</v>
      </c>
      <c r="I34" s="117"/>
    </row>
    <row r="35" spans="1:9" ht="12.75">
      <c r="A35" s="119"/>
      <c r="B35" s="116"/>
      <c r="C35" s="116"/>
      <c r="D35" s="120"/>
      <c r="E35" s="122"/>
      <c r="F35" s="116"/>
      <c r="G35" s="121">
        <f t="shared" si="2"/>
        <v>0</v>
      </c>
      <c r="H35" s="121">
        <f t="shared" si="3"/>
        <v>0</v>
      </c>
      <c r="I35" s="117"/>
    </row>
    <row r="36" spans="1:9" ht="12.75">
      <c r="A36" s="119"/>
      <c r="B36" s="116"/>
      <c r="C36" s="116"/>
      <c r="D36" s="120"/>
      <c r="E36" s="122"/>
      <c r="F36" s="116"/>
      <c r="G36" s="121">
        <f t="shared" si="2"/>
        <v>0</v>
      </c>
      <c r="H36" s="121">
        <f t="shared" si="3"/>
        <v>0</v>
      </c>
      <c r="I36" s="117"/>
    </row>
    <row r="37" spans="1:9" ht="12.75">
      <c r="A37" s="119"/>
      <c r="B37" s="116"/>
      <c r="C37" s="116"/>
      <c r="D37" s="120"/>
      <c r="E37" s="122"/>
      <c r="F37" s="116"/>
      <c r="G37" s="121">
        <f t="shared" si="2"/>
        <v>0</v>
      </c>
      <c r="H37" s="121">
        <f t="shared" si="3"/>
        <v>0</v>
      </c>
      <c r="I37" s="117"/>
    </row>
    <row r="38" spans="1:9" ht="12.75">
      <c r="A38" s="119"/>
      <c r="B38" s="116"/>
      <c r="C38" s="116"/>
      <c r="D38" s="120"/>
      <c r="E38" s="122"/>
      <c r="F38" s="116"/>
      <c r="G38" s="121">
        <f t="shared" si="2"/>
        <v>0</v>
      </c>
      <c r="H38" s="121">
        <f t="shared" si="3"/>
        <v>0</v>
      </c>
      <c r="I38" s="117"/>
    </row>
    <row r="39" spans="1:9" ht="12.75">
      <c r="A39" s="119"/>
      <c r="B39" s="116"/>
      <c r="C39" s="116"/>
      <c r="D39" s="120"/>
      <c r="E39" s="122"/>
      <c r="F39" s="116"/>
      <c r="G39" s="121">
        <f t="shared" si="2"/>
        <v>0</v>
      </c>
      <c r="H39" s="121">
        <f t="shared" si="3"/>
        <v>0</v>
      </c>
      <c r="I39" s="117"/>
    </row>
    <row r="40" spans="1:9" ht="12.75">
      <c r="A40" s="119"/>
      <c r="B40" s="116"/>
      <c r="C40" s="116"/>
      <c r="D40" s="120"/>
      <c r="E40" s="122"/>
      <c r="F40" s="116"/>
      <c r="G40" s="121">
        <f t="shared" si="2"/>
        <v>0</v>
      </c>
      <c r="H40" s="121">
        <f t="shared" si="3"/>
        <v>0</v>
      </c>
      <c r="I40" s="117"/>
    </row>
    <row r="41" spans="1:9" ht="12.75">
      <c r="A41" s="119"/>
      <c r="B41" s="116"/>
      <c r="C41" s="116"/>
      <c r="D41" s="120"/>
      <c r="E41" s="122"/>
      <c r="F41" s="116"/>
      <c r="G41" s="121">
        <f t="shared" si="2"/>
        <v>0</v>
      </c>
      <c r="H41" s="121">
        <f t="shared" si="3"/>
        <v>0</v>
      </c>
      <c r="I41" s="117"/>
    </row>
    <row r="42" spans="1:9" ht="12.75">
      <c r="A42" s="119"/>
      <c r="B42" s="116"/>
      <c r="C42" s="116"/>
      <c r="D42" s="120"/>
      <c r="E42" s="122"/>
      <c r="F42" s="116"/>
      <c r="G42" s="121">
        <f t="shared" si="2"/>
        <v>0</v>
      </c>
      <c r="H42" s="121">
        <f t="shared" si="3"/>
        <v>0</v>
      </c>
      <c r="I42" s="117"/>
    </row>
    <row r="43" spans="1:9" ht="12.75">
      <c r="A43" s="119"/>
      <c r="B43" s="116"/>
      <c r="C43" s="116"/>
      <c r="D43" s="120"/>
      <c r="E43" s="122"/>
      <c r="F43" s="116"/>
      <c r="G43" s="121">
        <f t="shared" si="2"/>
        <v>0</v>
      </c>
      <c r="H43" s="121">
        <f t="shared" si="3"/>
        <v>0</v>
      </c>
      <c r="I43" s="117"/>
    </row>
    <row r="44" spans="1:9" ht="12.75">
      <c r="A44" s="119"/>
      <c r="B44" s="116"/>
      <c r="C44" s="116"/>
      <c r="D44" s="120"/>
      <c r="E44" s="122"/>
      <c r="F44" s="116"/>
      <c r="G44" s="121">
        <f t="shared" si="2"/>
        <v>0</v>
      </c>
      <c r="H44" s="121">
        <f t="shared" si="3"/>
        <v>0</v>
      </c>
      <c r="I44" s="117"/>
    </row>
    <row r="45" spans="1:9" ht="12.75">
      <c r="A45" s="119"/>
      <c r="B45" s="116"/>
      <c r="C45" s="116"/>
      <c r="D45" s="120"/>
      <c r="E45" s="122"/>
      <c r="F45" s="116"/>
      <c r="G45" s="121">
        <f t="shared" si="2"/>
        <v>0</v>
      </c>
      <c r="H45" s="121">
        <f t="shared" si="3"/>
        <v>0</v>
      </c>
      <c r="I45" s="117"/>
    </row>
    <row r="46" spans="1:9" ht="12.75">
      <c r="A46" s="119"/>
      <c r="B46" s="116"/>
      <c r="C46" s="116"/>
      <c r="D46" s="120"/>
      <c r="E46" s="122"/>
      <c r="F46" s="116"/>
      <c r="G46" s="121">
        <f t="shared" si="2"/>
        <v>0</v>
      </c>
      <c r="H46" s="121">
        <f t="shared" si="3"/>
        <v>0</v>
      </c>
      <c r="I46" s="117"/>
    </row>
    <row r="47" spans="1:9" ht="12.75">
      <c r="A47" s="119"/>
      <c r="B47" s="116"/>
      <c r="C47" s="116"/>
      <c r="D47" s="120"/>
      <c r="E47" s="122"/>
      <c r="F47" s="116"/>
      <c r="G47" s="121">
        <f t="shared" si="2"/>
        <v>0</v>
      </c>
      <c r="H47" s="121">
        <f t="shared" si="3"/>
        <v>0</v>
      </c>
      <c r="I47" s="117"/>
    </row>
    <row r="48" spans="1:9" ht="12.75">
      <c r="A48" s="119"/>
      <c r="B48" s="116"/>
      <c r="C48" s="116"/>
      <c r="D48" s="120"/>
      <c r="E48" s="122"/>
      <c r="F48" s="116"/>
      <c r="G48" s="121">
        <f t="shared" si="2"/>
        <v>0</v>
      </c>
      <c r="H48" s="121">
        <f t="shared" si="3"/>
        <v>0</v>
      </c>
      <c r="I48" s="117"/>
    </row>
    <row r="49" spans="1:9" ht="12.75">
      <c r="A49" s="119"/>
      <c r="B49" s="116"/>
      <c r="C49" s="116"/>
      <c r="D49" s="120"/>
      <c r="E49" s="122"/>
      <c r="F49" s="116"/>
      <c r="G49" s="121">
        <f t="shared" si="2"/>
        <v>0</v>
      </c>
      <c r="H49" s="121">
        <f t="shared" si="3"/>
        <v>0</v>
      </c>
      <c r="I49" s="117"/>
    </row>
    <row r="50" spans="1:9" ht="12.75">
      <c r="A50" s="119"/>
      <c r="B50" s="116"/>
      <c r="C50" s="116"/>
      <c r="D50" s="120"/>
      <c r="E50" s="122"/>
      <c r="F50" s="116"/>
      <c r="G50" s="121">
        <f t="shared" si="2"/>
        <v>0</v>
      </c>
      <c r="H50" s="121">
        <f t="shared" si="3"/>
        <v>0</v>
      </c>
      <c r="I50" s="117"/>
    </row>
    <row r="51" spans="1:9" ht="12.75">
      <c r="A51" s="119"/>
      <c r="B51" s="116"/>
      <c r="C51" s="116"/>
      <c r="D51" s="120"/>
      <c r="E51" s="122"/>
      <c r="F51" s="116"/>
      <c r="G51" s="121">
        <f t="shared" si="2"/>
        <v>0</v>
      </c>
      <c r="H51" s="121">
        <f t="shared" si="3"/>
        <v>0</v>
      </c>
      <c r="I51" s="117"/>
    </row>
    <row r="52" spans="1:9" ht="12.75">
      <c r="A52" s="119"/>
      <c r="B52" s="116"/>
      <c r="C52" s="116"/>
      <c r="D52" s="120"/>
      <c r="E52" s="122"/>
      <c r="F52" s="116"/>
      <c r="G52" s="121">
        <f t="shared" si="2"/>
        <v>0</v>
      </c>
      <c r="H52" s="121">
        <f t="shared" si="3"/>
        <v>0</v>
      </c>
      <c r="I52" s="117"/>
    </row>
    <row r="53" spans="1:9" ht="12.75">
      <c r="A53" s="119"/>
      <c r="B53" s="116"/>
      <c r="C53" s="116"/>
      <c r="D53" s="120"/>
      <c r="E53" s="122"/>
      <c r="F53" s="116"/>
      <c r="G53" s="121">
        <f t="shared" si="2"/>
        <v>0</v>
      </c>
      <c r="H53" s="121">
        <f t="shared" si="3"/>
        <v>0</v>
      </c>
      <c r="I53" s="117"/>
    </row>
    <row r="54" spans="1:9" ht="12.75">
      <c r="A54" s="119"/>
      <c r="B54" s="116"/>
      <c r="C54" s="116"/>
      <c r="D54" s="120"/>
      <c r="E54" s="122"/>
      <c r="F54" s="116"/>
      <c r="G54" s="121">
        <f t="shared" si="2"/>
        <v>0</v>
      </c>
      <c r="H54" s="121">
        <f t="shared" si="3"/>
        <v>0</v>
      </c>
      <c r="I54" s="117"/>
    </row>
    <row r="55" spans="1:9" ht="12.75">
      <c r="A55" s="119"/>
      <c r="B55" s="116"/>
      <c r="C55" s="116"/>
      <c r="D55" s="120"/>
      <c r="E55" s="122"/>
      <c r="F55" s="116"/>
      <c r="G55" s="121">
        <f t="shared" si="2"/>
        <v>0</v>
      </c>
      <c r="H55" s="121">
        <f t="shared" si="3"/>
        <v>0</v>
      </c>
      <c r="I55" s="117"/>
    </row>
    <row r="56" spans="1:9" ht="12.75">
      <c r="A56" s="119"/>
      <c r="B56" s="116"/>
      <c r="C56" s="116"/>
      <c r="D56" s="120"/>
      <c r="E56" s="122"/>
      <c r="F56" s="116"/>
      <c r="G56" s="121">
        <f t="shared" si="2"/>
        <v>0</v>
      </c>
      <c r="H56" s="121">
        <f t="shared" si="3"/>
        <v>0</v>
      </c>
      <c r="I56" s="117"/>
    </row>
    <row r="57" spans="1:9" ht="12.75">
      <c r="A57" s="119"/>
      <c r="B57" s="116"/>
      <c r="C57" s="116"/>
      <c r="D57" s="120"/>
      <c r="E57" s="122"/>
      <c r="F57" s="116"/>
      <c r="G57" s="121">
        <f t="shared" si="2"/>
        <v>0</v>
      </c>
      <c r="H57" s="121">
        <f t="shared" si="3"/>
        <v>0</v>
      </c>
      <c r="I57" s="117"/>
    </row>
    <row r="58" spans="1:9" ht="12.75">
      <c r="A58" s="119"/>
      <c r="B58" s="116"/>
      <c r="C58" s="116"/>
      <c r="D58" s="120"/>
      <c r="E58" s="122"/>
      <c r="F58" s="116"/>
      <c r="G58" s="121">
        <f t="shared" si="2"/>
        <v>0</v>
      </c>
      <c r="H58" s="121">
        <f t="shared" si="3"/>
        <v>0</v>
      </c>
      <c r="I58" s="117"/>
    </row>
    <row r="59" spans="1:9" ht="12.75">
      <c r="A59" s="119"/>
      <c r="B59" s="116"/>
      <c r="C59" s="116"/>
      <c r="D59" s="120"/>
      <c r="E59" s="122"/>
      <c r="F59" s="116"/>
      <c r="G59" s="121">
        <f t="shared" si="2"/>
        <v>0</v>
      </c>
      <c r="H59" s="121">
        <f t="shared" si="3"/>
        <v>0</v>
      </c>
      <c r="I59" s="117"/>
    </row>
    <row r="60" spans="1:9" ht="12.75">
      <c r="A60" s="119"/>
      <c r="B60" s="116"/>
      <c r="C60" s="116"/>
      <c r="D60" s="120"/>
      <c r="E60" s="122"/>
      <c r="F60" s="116"/>
      <c r="G60" s="121">
        <f t="shared" si="2"/>
        <v>0</v>
      </c>
      <c r="H60" s="121">
        <f t="shared" si="3"/>
        <v>0</v>
      </c>
      <c r="I60" s="117"/>
    </row>
    <row r="61" spans="1:9" ht="12.75">
      <c r="A61" s="119"/>
      <c r="B61" s="116"/>
      <c r="C61" s="116"/>
      <c r="D61" s="120"/>
      <c r="E61" s="122"/>
      <c r="F61" s="116"/>
      <c r="G61" s="121">
        <f aca="true" t="shared" si="4" ref="G61:G72">127*F61</f>
        <v>0</v>
      </c>
      <c r="H61" s="121">
        <f aca="true" t="shared" si="5" ref="H61:H72">E61+G61</f>
        <v>0</v>
      </c>
      <c r="I61" s="117"/>
    </row>
    <row r="62" spans="1:9" ht="12.75">
      <c r="A62" s="119"/>
      <c r="B62" s="116"/>
      <c r="C62" s="116"/>
      <c r="D62" s="120"/>
      <c r="E62" s="122"/>
      <c r="F62" s="116"/>
      <c r="G62" s="121">
        <f t="shared" si="4"/>
        <v>0</v>
      </c>
      <c r="H62" s="121">
        <f t="shared" si="5"/>
        <v>0</v>
      </c>
      <c r="I62" s="117"/>
    </row>
    <row r="63" spans="1:9" ht="12.75">
      <c r="A63" s="119"/>
      <c r="B63" s="116"/>
      <c r="C63" s="116"/>
      <c r="D63" s="120"/>
      <c r="E63" s="122"/>
      <c r="F63" s="116"/>
      <c r="G63" s="121">
        <f t="shared" si="4"/>
        <v>0</v>
      </c>
      <c r="H63" s="121">
        <f t="shared" si="5"/>
        <v>0</v>
      </c>
      <c r="I63" s="117"/>
    </row>
    <row r="64" spans="1:9" ht="12.75">
      <c r="A64" s="119"/>
      <c r="B64" s="116"/>
      <c r="C64" s="116"/>
      <c r="D64" s="120"/>
      <c r="E64" s="122"/>
      <c r="F64" s="116"/>
      <c r="G64" s="121">
        <f t="shared" si="4"/>
        <v>0</v>
      </c>
      <c r="H64" s="121">
        <f t="shared" si="5"/>
        <v>0</v>
      </c>
      <c r="I64" s="117"/>
    </row>
    <row r="65" spans="1:9" ht="12.75">
      <c r="A65" s="119"/>
      <c r="B65" s="116"/>
      <c r="C65" s="116"/>
      <c r="D65" s="120"/>
      <c r="E65" s="122"/>
      <c r="F65" s="116"/>
      <c r="G65" s="121">
        <f t="shared" si="4"/>
        <v>0</v>
      </c>
      <c r="H65" s="121">
        <f t="shared" si="5"/>
        <v>0</v>
      </c>
      <c r="I65" s="117"/>
    </row>
    <row r="66" spans="1:9" ht="12.75">
      <c r="A66" s="119"/>
      <c r="B66" s="116"/>
      <c r="C66" s="116"/>
      <c r="D66" s="120"/>
      <c r="E66" s="122"/>
      <c r="F66" s="116"/>
      <c r="G66" s="121">
        <f t="shared" si="4"/>
        <v>0</v>
      </c>
      <c r="H66" s="121">
        <f t="shared" si="5"/>
        <v>0</v>
      </c>
      <c r="I66" s="117"/>
    </row>
    <row r="67" spans="1:9" ht="12.75">
      <c r="A67" s="119"/>
      <c r="B67" s="116"/>
      <c r="C67" s="116"/>
      <c r="D67" s="120"/>
      <c r="E67" s="122"/>
      <c r="F67" s="116"/>
      <c r="G67" s="121">
        <f t="shared" si="4"/>
        <v>0</v>
      </c>
      <c r="H67" s="121">
        <f t="shared" si="5"/>
        <v>0</v>
      </c>
      <c r="I67" s="117"/>
    </row>
    <row r="68" spans="1:9" ht="12.75">
      <c r="A68" s="119"/>
      <c r="B68" s="116"/>
      <c r="C68" s="116"/>
      <c r="D68" s="120"/>
      <c r="E68" s="122"/>
      <c r="F68" s="116"/>
      <c r="G68" s="121">
        <f t="shared" si="4"/>
        <v>0</v>
      </c>
      <c r="H68" s="121">
        <f t="shared" si="5"/>
        <v>0</v>
      </c>
      <c r="I68" s="117"/>
    </row>
    <row r="69" spans="1:9" ht="12.75">
      <c r="A69" s="119"/>
      <c r="B69" s="116"/>
      <c r="C69" s="116"/>
      <c r="D69" s="120"/>
      <c r="E69" s="122"/>
      <c r="F69" s="116"/>
      <c r="G69" s="121">
        <f t="shared" si="4"/>
        <v>0</v>
      </c>
      <c r="H69" s="121">
        <f t="shared" si="5"/>
        <v>0</v>
      </c>
      <c r="I69" s="117"/>
    </row>
    <row r="70" spans="1:9" ht="12.75">
      <c r="A70" s="119"/>
      <c r="B70" s="116"/>
      <c r="C70" s="116"/>
      <c r="D70" s="120"/>
      <c r="E70" s="122"/>
      <c r="F70" s="116"/>
      <c r="G70" s="121">
        <f t="shared" si="4"/>
        <v>0</v>
      </c>
      <c r="H70" s="121">
        <f t="shared" si="5"/>
        <v>0</v>
      </c>
      <c r="I70" s="117"/>
    </row>
    <row r="71" spans="1:9" ht="12.75">
      <c r="A71" s="119"/>
      <c r="B71" s="116"/>
      <c r="C71" s="116"/>
      <c r="D71" s="120"/>
      <c r="E71" s="122"/>
      <c r="F71" s="116"/>
      <c r="G71" s="121">
        <f t="shared" si="4"/>
        <v>0</v>
      </c>
      <c r="H71" s="121">
        <f t="shared" si="5"/>
        <v>0</v>
      </c>
      <c r="I71" s="117"/>
    </row>
    <row r="72" spans="1:9" ht="12.75">
      <c r="A72" s="119"/>
      <c r="B72" s="116"/>
      <c r="C72" s="116"/>
      <c r="D72" s="120"/>
      <c r="E72" s="122"/>
      <c r="F72" s="116"/>
      <c r="G72" s="121">
        <f t="shared" si="4"/>
        <v>0</v>
      </c>
      <c r="H72" s="121">
        <f t="shared" si="5"/>
        <v>0</v>
      </c>
      <c r="I72" s="117"/>
    </row>
  </sheetData>
  <mergeCells count="2">
    <mergeCell ref="A1:H1"/>
    <mergeCell ref="E2:F2"/>
  </mergeCells>
  <printOptions/>
  <pageMargins left="0" right="0" top="0" bottom="0" header="0.5" footer="0.5"/>
  <pageSetup firstPageNumber="1" useFirstPageNumber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showGridLines="0" workbookViewId="0" topLeftCell="A1">
      <selection activeCell="E16" sqref="E16"/>
    </sheetView>
  </sheetViews>
  <sheetFormatPr defaultColWidth="9.140625" defaultRowHeight="19.5" customHeight="1"/>
  <cols>
    <col min="1" max="1" width="14.140625" style="139" bestFit="1" customWidth="1"/>
    <col min="2" max="2" width="5.7109375" style="139" bestFit="1" customWidth="1"/>
    <col min="3" max="3" width="30.57421875" style="139" bestFit="1" customWidth="1"/>
    <col min="4" max="4" width="13.140625" style="139" bestFit="1" customWidth="1"/>
    <col min="5" max="5" width="11.57421875" style="139" bestFit="1" customWidth="1"/>
    <col min="6" max="6" width="10.140625" style="139" bestFit="1" customWidth="1"/>
    <col min="7" max="7" width="10.28125" style="139" bestFit="1" customWidth="1"/>
    <col min="8" max="16384" width="12.00390625" style="139" customWidth="1"/>
  </cols>
  <sheetData>
    <row r="1" spans="1:7" ht="12.75">
      <c r="A1" s="181" t="s">
        <v>26</v>
      </c>
      <c r="B1" s="181"/>
      <c r="C1" s="181"/>
      <c r="D1" s="181"/>
      <c r="E1" s="181"/>
      <c r="F1" s="181"/>
      <c r="G1" s="181"/>
    </row>
    <row r="2" spans="1:7" ht="12.75">
      <c r="A2" s="140"/>
      <c r="B2" s="140"/>
      <c r="C2" s="140"/>
      <c r="D2" s="142"/>
      <c r="E2" s="142"/>
      <c r="F2" s="138" t="s">
        <v>59</v>
      </c>
      <c r="G2" s="143">
        <f>SUM(G5:G157)</f>
        <v>1032</v>
      </c>
    </row>
    <row r="3" spans="1:7" ht="12.75">
      <c r="A3" s="140"/>
      <c r="B3" s="140"/>
      <c r="C3" s="140"/>
      <c r="D3" s="142"/>
      <c r="E3" s="142"/>
      <c r="F3" s="140"/>
      <c r="G3" s="140"/>
    </row>
    <row r="4" spans="1:7" ht="24" customHeight="1">
      <c r="A4" s="138" t="s">
        <v>39</v>
      </c>
      <c r="B4" s="138" t="s">
        <v>7</v>
      </c>
      <c r="C4" s="138" t="s">
        <v>60</v>
      </c>
      <c r="D4" s="144" t="s">
        <v>61</v>
      </c>
      <c r="E4" s="144" t="s">
        <v>62</v>
      </c>
      <c r="F4" s="138" t="s">
        <v>63</v>
      </c>
      <c r="G4" s="138" t="s">
        <v>9</v>
      </c>
    </row>
    <row r="5" spans="1:7" ht="12.75">
      <c r="A5" s="140" t="s">
        <v>87</v>
      </c>
      <c r="B5" s="140" t="s">
        <v>88</v>
      </c>
      <c r="C5" s="147" t="s">
        <v>89</v>
      </c>
      <c r="D5" s="142">
        <v>39734</v>
      </c>
      <c r="E5" s="142">
        <v>39741</v>
      </c>
      <c r="F5" s="140" t="s">
        <v>104</v>
      </c>
      <c r="G5" s="143">
        <f aca="true" t="shared" si="0" ref="G5:G18">COUNT(E5)*129</f>
        <v>129</v>
      </c>
    </row>
    <row r="6" spans="1:7" ht="12.75">
      <c r="A6" s="140" t="s">
        <v>86</v>
      </c>
      <c r="B6" s="140" t="s">
        <v>58</v>
      </c>
      <c r="C6" s="140" t="s">
        <v>64</v>
      </c>
      <c r="D6" s="142">
        <v>39714</v>
      </c>
      <c r="E6" s="142">
        <v>39748</v>
      </c>
      <c r="F6" s="140" t="s">
        <v>104</v>
      </c>
      <c r="G6" s="143">
        <f t="shared" si="0"/>
        <v>129</v>
      </c>
    </row>
    <row r="7" spans="1:7" ht="12.75">
      <c r="A7" s="145" t="s">
        <v>91</v>
      </c>
      <c r="B7" s="145" t="s">
        <v>58</v>
      </c>
      <c r="C7" s="139" t="s">
        <v>103</v>
      </c>
      <c r="D7" s="146">
        <v>39709</v>
      </c>
      <c r="E7" s="142">
        <v>39756</v>
      </c>
      <c r="F7" s="140"/>
      <c r="G7" s="143">
        <f t="shared" si="0"/>
        <v>129</v>
      </c>
    </row>
    <row r="8" spans="1:7" ht="12.75">
      <c r="A8" s="140" t="s">
        <v>92</v>
      </c>
      <c r="B8" s="140" t="s">
        <v>88</v>
      </c>
      <c r="C8" s="149" t="s">
        <v>93</v>
      </c>
      <c r="D8" s="142">
        <v>39737</v>
      </c>
      <c r="E8" s="142">
        <v>39756</v>
      </c>
      <c r="F8" s="140"/>
      <c r="G8" s="143">
        <f t="shared" si="0"/>
        <v>129</v>
      </c>
    </row>
    <row r="9" spans="1:7" ht="12.75">
      <c r="A9" s="148" t="s">
        <v>105</v>
      </c>
      <c r="B9" s="148" t="s">
        <v>88</v>
      </c>
      <c r="C9" s="152" t="s">
        <v>106</v>
      </c>
      <c r="D9" s="151">
        <v>39755</v>
      </c>
      <c r="E9" s="142">
        <v>39785</v>
      </c>
      <c r="F9" s="140"/>
      <c r="G9" s="143">
        <f t="shared" si="0"/>
        <v>129</v>
      </c>
    </row>
    <row r="10" spans="1:7" ht="12.75">
      <c r="A10" s="140" t="s">
        <v>83</v>
      </c>
      <c r="B10" s="140" t="s">
        <v>84</v>
      </c>
      <c r="C10" s="150" t="s">
        <v>85</v>
      </c>
      <c r="D10" s="142">
        <v>39735</v>
      </c>
      <c r="E10" s="142">
        <v>39787</v>
      </c>
      <c r="F10" s="140"/>
      <c r="G10" s="143">
        <f t="shared" si="0"/>
        <v>129</v>
      </c>
    </row>
    <row r="11" spans="1:7" ht="12.75">
      <c r="A11" s="140" t="s">
        <v>112</v>
      </c>
      <c r="B11" s="140" t="s">
        <v>113</v>
      </c>
      <c r="C11" s="152" t="s">
        <v>114</v>
      </c>
      <c r="D11" s="142">
        <v>39759</v>
      </c>
      <c r="E11" s="142">
        <v>39798</v>
      </c>
      <c r="F11" s="140"/>
      <c r="G11" s="143">
        <f t="shared" si="0"/>
        <v>129</v>
      </c>
    </row>
    <row r="12" spans="1:7" ht="12.75">
      <c r="A12" s="140" t="s">
        <v>75</v>
      </c>
      <c r="B12" s="140" t="s">
        <v>88</v>
      </c>
      <c r="C12" s="156" t="s">
        <v>119</v>
      </c>
      <c r="D12" s="142">
        <v>39764</v>
      </c>
      <c r="E12" s="142">
        <v>39799</v>
      </c>
      <c r="F12" s="140"/>
      <c r="G12" s="143">
        <f t="shared" si="0"/>
        <v>129</v>
      </c>
    </row>
    <row r="13" spans="1:7" ht="14.25">
      <c r="A13" s="140" t="s">
        <v>86</v>
      </c>
      <c r="B13" s="140" t="s">
        <v>58</v>
      </c>
      <c r="C13" s="152" t="s">
        <v>115</v>
      </c>
      <c r="D13" s="142">
        <v>39751</v>
      </c>
      <c r="E13" s="142"/>
      <c r="F13" s="140"/>
      <c r="G13" s="143">
        <f t="shared" si="0"/>
        <v>0</v>
      </c>
    </row>
    <row r="14" spans="1:7" ht="14.25" customHeight="1">
      <c r="A14" s="140" t="s">
        <v>56</v>
      </c>
      <c r="B14" s="140" t="s">
        <v>58</v>
      </c>
      <c r="C14" s="152" t="s">
        <v>111</v>
      </c>
      <c r="D14" s="142">
        <v>39757</v>
      </c>
      <c r="E14" s="142"/>
      <c r="F14" s="140"/>
      <c r="G14" s="143">
        <f t="shared" si="0"/>
        <v>0</v>
      </c>
    </row>
    <row r="15" spans="1:7" ht="12.75">
      <c r="A15" s="140" t="s">
        <v>120</v>
      </c>
      <c r="B15" s="140" t="s">
        <v>121</v>
      </c>
      <c r="C15" s="152" t="s">
        <v>122</v>
      </c>
      <c r="D15" s="142">
        <v>39818</v>
      </c>
      <c r="E15" s="142"/>
      <c r="F15" s="140"/>
      <c r="G15" s="143">
        <f t="shared" si="0"/>
        <v>0</v>
      </c>
    </row>
    <row r="16" spans="1:7" ht="12.75">
      <c r="A16" s="140" t="s">
        <v>105</v>
      </c>
      <c r="B16" s="140" t="s">
        <v>88</v>
      </c>
      <c r="C16" s="140" t="s">
        <v>123</v>
      </c>
      <c r="D16" s="142">
        <v>39818</v>
      </c>
      <c r="E16" s="142"/>
      <c r="F16" s="140"/>
      <c r="G16" s="143">
        <f t="shared" si="0"/>
        <v>0</v>
      </c>
    </row>
    <row r="17" spans="1:7" ht="12.75">
      <c r="A17" s="140"/>
      <c r="B17" s="140"/>
      <c r="C17" s="140"/>
      <c r="D17" s="142"/>
      <c r="E17" s="142"/>
      <c r="F17" s="140"/>
      <c r="G17" s="143">
        <f t="shared" si="0"/>
        <v>0</v>
      </c>
    </row>
    <row r="18" spans="1:7" ht="12.75">
      <c r="A18" s="140"/>
      <c r="B18" s="140"/>
      <c r="C18" s="149"/>
      <c r="D18" s="142"/>
      <c r="E18" s="142"/>
      <c r="F18" s="140"/>
      <c r="G18" s="143">
        <f t="shared" si="0"/>
        <v>0</v>
      </c>
    </row>
    <row r="19" spans="1:7" ht="12.75">
      <c r="A19" s="140"/>
      <c r="B19" s="140"/>
      <c r="C19" s="149"/>
      <c r="D19" s="142"/>
      <c r="E19" s="142"/>
      <c r="F19" s="140"/>
      <c r="G19" s="143"/>
    </row>
    <row r="20" spans="1:7" ht="12.75">
      <c r="A20" s="140"/>
      <c r="B20" s="140"/>
      <c r="C20" s="140"/>
      <c r="D20" s="142"/>
      <c r="E20" s="142"/>
      <c r="F20" s="140"/>
      <c r="G20" s="143"/>
    </row>
    <row r="21" spans="1:7" ht="12.75">
      <c r="A21" s="140"/>
      <c r="B21" s="140"/>
      <c r="C21" s="149"/>
      <c r="D21" s="142"/>
      <c r="E21" s="142"/>
      <c r="F21" s="140"/>
      <c r="G21" s="143"/>
    </row>
    <row r="22" spans="1:7" ht="12.75">
      <c r="A22" s="140"/>
      <c r="B22" s="140"/>
      <c r="C22" s="140"/>
      <c r="D22" s="142"/>
      <c r="E22" s="142"/>
      <c r="F22" s="140"/>
      <c r="G22" s="143"/>
    </row>
    <row r="23" spans="1:7" ht="12.75">
      <c r="A23" s="140"/>
      <c r="B23" s="140"/>
      <c r="C23" s="149"/>
      <c r="D23" s="142"/>
      <c r="E23" s="142"/>
      <c r="F23" s="140"/>
      <c r="G23" s="143"/>
    </row>
    <row r="24" spans="1:7" ht="12.75">
      <c r="A24" s="140"/>
      <c r="B24" s="140"/>
      <c r="C24" s="149"/>
      <c r="D24" s="142"/>
      <c r="E24" s="142"/>
      <c r="F24" s="140"/>
      <c r="G24" s="143"/>
    </row>
    <row r="25" spans="1:7" ht="12.75">
      <c r="A25" s="140"/>
      <c r="B25" s="140"/>
      <c r="C25" s="149"/>
      <c r="D25" s="142"/>
      <c r="E25" s="142"/>
      <c r="F25" s="140"/>
      <c r="G25" s="143"/>
    </row>
    <row r="26" spans="1:7" ht="12.75">
      <c r="A26" s="140"/>
      <c r="B26" s="153"/>
      <c r="C26" s="149"/>
      <c r="D26" s="142"/>
      <c r="E26" s="142"/>
      <c r="F26" s="140"/>
      <c r="G26" s="143"/>
    </row>
    <row r="27" spans="1:7" ht="12.75">
      <c r="A27" s="140"/>
      <c r="B27" s="140"/>
      <c r="C27" s="140"/>
      <c r="D27" s="142"/>
      <c r="E27" s="142"/>
      <c r="F27" s="140"/>
      <c r="G27" s="143"/>
    </row>
    <row r="28" spans="1:7" ht="12.75">
      <c r="A28" s="140"/>
      <c r="B28" s="140"/>
      <c r="C28" s="140"/>
      <c r="D28" s="142"/>
      <c r="E28" s="142"/>
      <c r="F28" s="140"/>
      <c r="G28" s="143"/>
    </row>
    <row r="29" spans="1:7" ht="12.75">
      <c r="A29" s="140"/>
      <c r="B29" s="140"/>
      <c r="C29" s="140"/>
      <c r="D29" s="142"/>
      <c r="E29" s="142"/>
      <c r="F29" s="140"/>
      <c r="G29" s="143"/>
    </row>
    <row r="30" spans="1:7" ht="12.75">
      <c r="A30" s="140"/>
      <c r="B30" s="140"/>
      <c r="C30" s="149"/>
      <c r="D30" s="142"/>
      <c r="E30" s="142"/>
      <c r="F30" s="140"/>
      <c r="G30" s="143"/>
    </row>
    <row r="31" spans="1:7" ht="12.75">
      <c r="A31" s="140"/>
      <c r="B31" s="140"/>
      <c r="C31" s="140"/>
      <c r="D31" s="142"/>
      <c r="E31" s="142"/>
      <c r="F31" s="140"/>
      <c r="G31" s="143"/>
    </row>
    <row r="32" spans="1:7" ht="12.75">
      <c r="A32" s="140"/>
      <c r="B32" s="140"/>
      <c r="C32" s="145"/>
      <c r="D32" s="142"/>
      <c r="E32" s="142"/>
      <c r="F32" s="140"/>
      <c r="G32" s="143"/>
    </row>
    <row r="33" spans="1:7" ht="12.75">
      <c r="A33" s="140"/>
      <c r="B33" s="140"/>
      <c r="C33" s="140"/>
      <c r="D33" s="142"/>
      <c r="E33" s="142"/>
      <c r="F33" s="140"/>
      <c r="G33" s="143"/>
    </row>
    <row r="34" spans="1:7" ht="12.75">
      <c r="A34" s="140"/>
      <c r="B34" s="140"/>
      <c r="C34" s="140"/>
      <c r="D34" s="142"/>
      <c r="E34" s="142"/>
      <c r="F34" s="140"/>
      <c r="G34" s="143"/>
    </row>
    <row r="35" spans="1:7" ht="12.75">
      <c r="A35" s="140"/>
      <c r="B35" s="140"/>
      <c r="C35" s="140"/>
      <c r="D35" s="142"/>
      <c r="E35" s="142"/>
      <c r="F35" s="140"/>
      <c r="G35" s="143"/>
    </row>
    <row r="36" spans="1:7" ht="12.75">
      <c r="A36" s="140"/>
      <c r="B36" s="140"/>
      <c r="C36" s="140"/>
      <c r="D36" s="142"/>
      <c r="E36" s="142"/>
      <c r="F36" s="140"/>
      <c r="G36" s="143"/>
    </row>
    <row r="37" spans="1:7" ht="12.75">
      <c r="A37" s="140"/>
      <c r="B37" s="140"/>
      <c r="C37" s="140"/>
      <c r="D37" s="142"/>
      <c r="E37" s="142"/>
      <c r="F37" s="140"/>
      <c r="G37" s="143"/>
    </row>
    <row r="38" spans="1:7" ht="12.75">
      <c r="A38" s="140"/>
      <c r="B38" s="140"/>
      <c r="C38" s="140"/>
      <c r="D38" s="142"/>
      <c r="E38" s="142"/>
      <c r="F38" s="140"/>
      <c r="G38" s="143"/>
    </row>
    <row r="39" spans="1:7" ht="12.75">
      <c r="A39" s="140"/>
      <c r="B39" s="140"/>
      <c r="C39" s="140"/>
      <c r="D39" s="142"/>
      <c r="E39" s="142"/>
      <c r="F39" s="140"/>
      <c r="G39" s="143"/>
    </row>
    <row r="40" spans="1:7" ht="12.75">
      <c r="A40" s="140"/>
      <c r="B40" s="140"/>
      <c r="C40" s="140"/>
      <c r="D40" s="142"/>
      <c r="E40" s="142"/>
      <c r="F40" s="140"/>
      <c r="G40" s="143"/>
    </row>
    <row r="41" spans="1:7" ht="12.75">
      <c r="A41" s="140"/>
      <c r="B41" s="140"/>
      <c r="C41" s="140"/>
      <c r="D41" s="142"/>
      <c r="E41" s="142"/>
      <c r="F41" s="140"/>
      <c r="G41" s="140"/>
    </row>
    <row r="42" spans="1:7" ht="12.75">
      <c r="A42" s="140"/>
      <c r="B42" s="140"/>
      <c r="C42" s="140"/>
      <c r="D42" s="142"/>
      <c r="E42" s="142"/>
      <c r="F42" s="140"/>
      <c r="G42" s="140"/>
    </row>
    <row r="43" spans="1:7" ht="12.75">
      <c r="A43" s="140"/>
      <c r="B43" s="140"/>
      <c r="C43" s="140"/>
      <c r="D43" s="142"/>
      <c r="E43" s="142"/>
      <c r="F43" s="140"/>
      <c r="G43" s="140"/>
    </row>
    <row r="44" spans="1:7" ht="12.75">
      <c r="A44" s="140"/>
      <c r="B44" s="140"/>
      <c r="C44" s="140"/>
      <c r="D44" s="142"/>
      <c r="E44" s="142"/>
      <c r="F44" s="140"/>
      <c r="G44" s="140"/>
    </row>
    <row r="45" spans="1:7" ht="12.75">
      <c r="A45" s="140"/>
      <c r="B45" s="140"/>
      <c r="C45" s="140"/>
      <c r="D45" s="142"/>
      <c r="E45" s="142"/>
      <c r="F45" s="140"/>
      <c r="G45" s="140"/>
    </row>
    <row r="46" spans="1:7" ht="12.75">
      <c r="A46" s="140"/>
      <c r="B46" s="140"/>
      <c r="C46" s="140"/>
      <c r="D46" s="142"/>
      <c r="E46" s="142"/>
      <c r="F46" s="140"/>
      <c r="G46" s="140"/>
    </row>
    <row r="47" spans="1:7" ht="12.75">
      <c r="A47" s="140"/>
      <c r="B47" s="140"/>
      <c r="C47" s="140"/>
      <c r="D47" s="142"/>
      <c r="E47" s="142"/>
      <c r="F47" s="140"/>
      <c r="G47" s="140"/>
    </row>
    <row r="48" spans="1:7" ht="12.75">
      <c r="A48" s="140"/>
      <c r="B48" s="140"/>
      <c r="C48" s="140"/>
      <c r="D48" s="142"/>
      <c r="E48" s="142"/>
      <c r="F48" s="140"/>
      <c r="G48" s="140"/>
    </row>
    <row r="49" spans="1:7" ht="12.75">
      <c r="A49" s="140"/>
      <c r="B49" s="140"/>
      <c r="C49" s="140"/>
      <c r="D49" s="142"/>
      <c r="E49" s="142"/>
      <c r="F49" s="140"/>
      <c r="G49" s="140"/>
    </row>
    <row r="50" spans="1:7" ht="12.75">
      <c r="A50" s="140"/>
      <c r="B50" s="140"/>
      <c r="C50" s="140"/>
      <c r="D50" s="142"/>
      <c r="E50" s="142"/>
      <c r="F50" s="140"/>
      <c r="G50" s="140"/>
    </row>
    <row r="51" spans="1:7" ht="12.75">
      <c r="A51" s="140"/>
      <c r="B51" s="140"/>
      <c r="C51" s="140"/>
      <c r="D51" s="142"/>
      <c r="E51" s="142"/>
      <c r="F51" s="140"/>
      <c r="G51" s="140"/>
    </row>
    <row r="52" spans="1:7" ht="12.75">
      <c r="A52" s="140"/>
      <c r="B52" s="140"/>
      <c r="C52" s="140"/>
      <c r="D52" s="142"/>
      <c r="E52" s="142"/>
      <c r="F52" s="140"/>
      <c r="G52" s="140"/>
    </row>
    <row r="53" spans="1:7" ht="12.75">
      <c r="A53" s="140"/>
      <c r="B53" s="140"/>
      <c r="C53" s="140"/>
      <c r="D53" s="142"/>
      <c r="E53" s="142"/>
      <c r="F53" s="140"/>
      <c r="G53" s="140"/>
    </row>
    <row r="54" spans="1:7" ht="12.75">
      <c r="A54" s="140"/>
      <c r="B54" s="140"/>
      <c r="C54" s="140"/>
      <c r="D54" s="142"/>
      <c r="E54" s="142"/>
      <c r="F54" s="140"/>
      <c r="G54" s="140"/>
    </row>
    <row r="55" spans="1:7" ht="12.75">
      <c r="A55" s="140"/>
      <c r="B55" s="140"/>
      <c r="C55" s="140"/>
      <c r="D55" s="142"/>
      <c r="E55" s="142"/>
      <c r="F55" s="140"/>
      <c r="G55" s="140"/>
    </row>
    <row r="56" spans="1:7" ht="12.75">
      <c r="A56" s="140"/>
      <c r="B56" s="140"/>
      <c r="C56" s="140"/>
      <c r="D56" s="142"/>
      <c r="E56" s="142"/>
      <c r="F56" s="140"/>
      <c r="G56" s="140"/>
    </row>
    <row r="57" spans="1:7" ht="12.75">
      <c r="A57" s="140"/>
      <c r="B57" s="140"/>
      <c r="C57" s="140"/>
      <c r="D57" s="142"/>
      <c r="E57" s="142"/>
      <c r="F57" s="140"/>
      <c r="G57" s="140"/>
    </row>
    <row r="58" spans="1:7" ht="12.75">
      <c r="A58" s="140"/>
      <c r="B58" s="140"/>
      <c r="C58" s="140"/>
      <c r="D58" s="142"/>
      <c r="E58" s="142"/>
      <c r="F58" s="140"/>
      <c r="G58" s="140"/>
    </row>
    <row r="59" spans="1:7" ht="12.75">
      <c r="A59" s="140"/>
      <c r="B59" s="140"/>
      <c r="C59" s="140"/>
      <c r="D59" s="142"/>
      <c r="E59" s="142"/>
      <c r="F59" s="140"/>
      <c r="G59" s="140"/>
    </row>
    <row r="60" spans="1:7" ht="12.75">
      <c r="A60" s="140"/>
      <c r="B60" s="140"/>
      <c r="C60" s="140"/>
      <c r="D60" s="142"/>
      <c r="E60" s="142"/>
      <c r="F60" s="140"/>
      <c r="G60" s="140"/>
    </row>
    <row r="61" spans="1:7" ht="12.75">
      <c r="A61" s="140"/>
      <c r="B61" s="140"/>
      <c r="C61" s="140"/>
      <c r="D61" s="142"/>
      <c r="E61" s="142"/>
      <c r="F61" s="140"/>
      <c r="G61" s="140"/>
    </row>
    <row r="62" spans="1:7" ht="12.75">
      <c r="A62" s="140"/>
      <c r="B62" s="140"/>
      <c r="C62" s="140"/>
      <c r="D62" s="142"/>
      <c r="E62" s="142"/>
      <c r="F62" s="140"/>
      <c r="G62" s="140"/>
    </row>
    <row r="63" spans="1:7" ht="12.75">
      <c r="A63" s="140"/>
      <c r="B63" s="140"/>
      <c r="C63" s="140"/>
      <c r="D63" s="142"/>
      <c r="E63" s="142"/>
      <c r="F63" s="140"/>
      <c r="G63" s="140"/>
    </row>
    <row r="64" spans="1:7" ht="12.75">
      <c r="A64" s="140"/>
      <c r="B64" s="140"/>
      <c r="C64" s="140"/>
      <c r="D64" s="142"/>
      <c r="E64" s="142"/>
      <c r="F64" s="140"/>
      <c r="G64" s="140"/>
    </row>
    <row r="65" spans="1:7" ht="12.75">
      <c r="A65" s="140"/>
      <c r="B65" s="140"/>
      <c r="C65" s="140"/>
      <c r="D65" s="142"/>
      <c r="E65" s="142"/>
      <c r="F65" s="140"/>
      <c r="G65" s="140"/>
    </row>
    <row r="66" spans="1:7" ht="12.75">
      <c r="A66" s="140"/>
      <c r="B66" s="140"/>
      <c r="C66" s="140"/>
      <c r="D66" s="142"/>
      <c r="E66" s="142"/>
      <c r="F66" s="140"/>
      <c r="G66" s="140"/>
    </row>
    <row r="67" spans="1:7" ht="12.75">
      <c r="A67" s="140"/>
      <c r="B67" s="140"/>
      <c r="C67" s="140"/>
      <c r="D67" s="142"/>
      <c r="E67" s="142"/>
      <c r="F67" s="140"/>
      <c r="G67" s="140"/>
    </row>
    <row r="68" spans="1:7" ht="12.75">
      <c r="A68" s="140"/>
      <c r="B68" s="140"/>
      <c r="C68" s="140"/>
      <c r="D68" s="142"/>
      <c r="E68" s="142"/>
      <c r="F68" s="140"/>
      <c r="G68" s="140"/>
    </row>
    <row r="69" spans="1:7" ht="12.75">
      <c r="A69" s="140"/>
      <c r="B69" s="140"/>
      <c r="C69" s="140"/>
      <c r="D69" s="142"/>
      <c r="E69" s="142"/>
      <c r="F69" s="140"/>
      <c r="G69" s="140"/>
    </row>
    <row r="70" spans="1:7" ht="12.75">
      <c r="A70" s="140"/>
      <c r="B70" s="140"/>
      <c r="C70" s="140"/>
      <c r="D70" s="142"/>
      <c r="E70" s="142"/>
      <c r="F70" s="140"/>
      <c r="G70" s="140"/>
    </row>
    <row r="71" spans="1:7" ht="12.75">
      <c r="A71" s="140"/>
      <c r="B71" s="140"/>
      <c r="C71" s="140"/>
      <c r="D71" s="142"/>
      <c r="E71" s="142"/>
      <c r="F71" s="140"/>
      <c r="G71" s="140"/>
    </row>
    <row r="72" spans="1:7" ht="12.75">
      <c r="A72" s="140"/>
      <c r="B72" s="140"/>
      <c r="C72" s="140"/>
      <c r="D72" s="142"/>
      <c r="E72" s="142"/>
      <c r="F72" s="140"/>
      <c r="G72" s="140"/>
    </row>
    <row r="73" spans="1:7" ht="12.75">
      <c r="A73" s="140"/>
      <c r="B73" s="140"/>
      <c r="C73" s="140"/>
      <c r="D73" s="142"/>
      <c r="E73" s="142"/>
      <c r="F73" s="140"/>
      <c r="G73" s="140"/>
    </row>
    <row r="74" spans="1:7" ht="12.75">
      <c r="A74" s="140"/>
      <c r="B74" s="140"/>
      <c r="C74" s="140"/>
      <c r="D74" s="142"/>
      <c r="E74" s="142"/>
      <c r="F74" s="140"/>
      <c r="G74" s="140"/>
    </row>
    <row r="75" spans="1:7" ht="12.75">
      <c r="A75" s="140"/>
      <c r="B75" s="140"/>
      <c r="C75" s="140"/>
      <c r="D75" s="142"/>
      <c r="E75" s="142"/>
      <c r="F75" s="140"/>
      <c r="G75" s="140"/>
    </row>
    <row r="76" spans="1:7" ht="12.75">
      <c r="A76" s="140"/>
      <c r="B76" s="140"/>
      <c r="C76" s="140"/>
      <c r="D76" s="142"/>
      <c r="E76" s="142"/>
      <c r="F76" s="140"/>
      <c r="G76" s="140"/>
    </row>
    <row r="77" spans="1:7" ht="12.75">
      <c r="A77" s="140"/>
      <c r="B77" s="140"/>
      <c r="C77" s="140"/>
      <c r="D77" s="142"/>
      <c r="E77" s="142"/>
      <c r="F77" s="140"/>
      <c r="G77" s="140"/>
    </row>
    <row r="78" spans="1:7" ht="12.75">
      <c r="A78" s="140"/>
      <c r="B78" s="140"/>
      <c r="C78" s="140"/>
      <c r="D78" s="142"/>
      <c r="E78" s="142"/>
      <c r="F78" s="140"/>
      <c r="G78" s="140"/>
    </row>
    <row r="79" spans="1:7" ht="12.75">
      <c r="A79" s="140"/>
      <c r="B79" s="140"/>
      <c r="C79" s="140"/>
      <c r="D79" s="142"/>
      <c r="E79" s="142"/>
      <c r="F79" s="140"/>
      <c r="G79" s="140"/>
    </row>
    <row r="80" spans="1:7" ht="12.75">
      <c r="A80" s="140"/>
      <c r="B80" s="140"/>
      <c r="C80" s="140"/>
      <c r="D80" s="142"/>
      <c r="E80" s="142"/>
      <c r="F80" s="140"/>
      <c r="G80" s="140"/>
    </row>
    <row r="81" spans="1:7" ht="12.75">
      <c r="A81" s="140"/>
      <c r="B81" s="140"/>
      <c r="C81" s="140"/>
      <c r="D81" s="142"/>
      <c r="E81" s="142"/>
      <c r="F81" s="140"/>
      <c r="G81" s="140"/>
    </row>
    <row r="82" spans="1:7" ht="12.75">
      <c r="A82" s="140"/>
      <c r="B82" s="140"/>
      <c r="C82" s="140"/>
      <c r="D82" s="142"/>
      <c r="E82" s="142"/>
      <c r="F82" s="140"/>
      <c r="G82" s="140"/>
    </row>
    <row r="83" spans="1:7" ht="12.75">
      <c r="A83" s="140"/>
      <c r="B83" s="140"/>
      <c r="C83" s="140"/>
      <c r="D83" s="142"/>
      <c r="E83" s="142"/>
      <c r="F83" s="140"/>
      <c r="G83" s="140"/>
    </row>
    <row r="84" spans="1:7" ht="12.75">
      <c r="A84" s="140"/>
      <c r="B84" s="140"/>
      <c r="C84" s="140"/>
      <c r="D84" s="142"/>
      <c r="E84" s="142"/>
      <c r="F84" s="140"/>
      <c r="G84" s="140"/>
    </row>
    <row r="85" spans="1:7" ht="12.75">
      <c r="A85" s="140"/>
      <c r="B85" s="140"/>
      <c r="C85" s="140"/>
      <c r="D85" s="142"/>
      <c r="E85" s="142"/>
      <c r="F85" s="140"/>
      <c r="G85" s="140"/>
    </row>
    <row r="86" spans="1:7" ht="12.75">
      <c r="A86" s="140"/>
      <c r="B86" s="140"/>
      <c r="C86" s="140"/>
      <c r="D86" s="142"/>
      <c r="E86" s="142"/>
      <c r="F86" s="140"/>
      <c r="G86" s="140"/>
    </row>
    <row r="87" spans="1:7" ht="12.75">
      <c r="A87" s="140"/>
      <c r="B87" s="140"/>
      <c r="C87" s="140"/>
      <c r="D87" s="142"/>
      <c r="E87" s="142"/>
      <c r="F87" s="140"/>
      <c r="G87" s="140"/>
    </row>
    <row r="88" spans="1:7" ht="12.75">
      <c r="A88" s="140"/>
      <c r="B88" s="140"/>
      <c r="C88" s="140"/>
      <c r="D88" s="142"/>
      <c r="E88" s="142"/>
      <c r="F88" s="140"/>
      <c r="G88" s="140"/>
    </row>
    <row r="89" spans="1:7" ht="12.75">
      <c r="A89" s="140"/>
      <c r="B89" s="140"/>
      <c r="C89" s="140"/>
      <c r="D89" s="142"/>
      <c r="E89" s="142"/>
      <c r="F89" s="140"/>
      <c r="G89" s="140"/>
    </row>
    <row r="90" spans="1:7" ht="12.75">
      <c r="A90" s="140"/>
      <c r="B90" s="140"/>
      <c r="C90" s="140"/>
      <c r="D90" s="142"/>
      <c r="E90" s="142"/>
      <c r="F90" s="140"/>
      <c r="G90" s="140"/>
    </row>
    <row r="91" spans="1:7" ht="12.75">
      <c r="A91" s="140"/>
      <c r="B91" s="140"/>
      <c r="C91" s="140"/>
      <c r="D91" s="142"/>
      <c r="E91" s="142"/>
      <c r="F91" s="140"/>
      <c r="G91" s="140"/>
    </row>
    <row r="92" spans="1:7" ht="12.75">
      <c r="A92" s="140"/>
      <c r="B92" s="140"/>
      <c r="C92" s="140"/>
      <c r="D92" s="142"/>
      <c r="E92" s="142"/>
      <c r="F92" s="140"/>
      <c r="G92" s="140"/>
    </row>
    <row r="93" spans="1:7" ht="12.75">
      <c r="A93" s="140"/>
      <c r="B93" s="140"/>
      <c r="C93" s="140"/>
      <c r="D93" s="142"/>
      <c r="E93" s="142"/>
      <c r="F93" s="140"/>
      <c r="G93" s="140"/>
    </row>
    <row r="94" spans="1:7" ht="12.75">
      <c r="A94" s="140"/>
      <c r="B94" s="140"/>
      <c r="C94" s="140"/>
      <c r="D94" s="142"/>
      <c r="E94" s="142"/>
      <c r="F94" s="140"/>
      <c r="G94" s="140"/>
    </row>
    <row r="95" spans="1:7" ht="12.75">
      <c r="A95" s="140"/>
      <c r="B95" s="140"/>
      <c r="C95" s="140"/>
      <c r="D95" s="142"/>
      <c r="E95" s="142"/>
      <c r="F95" s="140"/>
      <c r="G95" s="140"/>
    </row>
    <row r="96" spans="1:7" ht="12.75">
      <c r="A96" s="140"/>
      <c r="B96" s="140"/>
      <c r="C96" s="140"/>
      <c r="D96" s="142"/>
      <c r="E96" s="142"/>
      <c r="F96" s="140"/>
      <c r="G96" s="140"/>
    </row>
    <row r="97" spans="1:7" ht="12.75">
      <c r="A97" s="140"/>
      <c r="B97" s="140"/>
      <c r="C97" s="140"/>
      <c r="D97" s="142"/>
      <c r="E97" s="142"/>
      <c r="F97" s="140"/>
      <c r="G97" s="140"/>
    </row>
    <row r="98" spans="1:7" ht="12.75">
      <c r="A98" s="140"/>
      <c r="B98" s="140"/>
      <c r="C98" s="140"/>
      <c r="D98" s="142"/>
      <c r="E98" s="142"/>
      <c r="F98" s="140"/>
      <c r="G98" s="140"/>
    </row>
    <row r="99" spans="1:7" ht="12.75">
      <c r="A99" s="140"/>
      <c r="B99" s="140"/>
      <c r="C99" s="140"/>
      <c r="D99" s="142"/>
      <c r="E99" s="142"/>
      <c r="F99" s="140"/>
      <c r="G99" s="140"/>
    </row>
    <row r="100" spans="1:7" ht="12.75">
      <c r="A100" s="140"/>
      <c r="B100" s="140"/>
      <c r="C100" s="140"/>
      <c r="D100" s="142"/>
      <c r="E100" s="142"/>
      <c r="F100" s="140"/>
      <c r="G100" s="140"/>
    </row>
    <row r="101" spans="1:7" ht="12.75">
      <c r="A101" s="140"/>
      <c r="B101" s="140"/>
      <c r="C101" s="140"/>
      <c r="D101" s="142"/>
      <c r="E101" s="142"/>
      <c r="F101" s="140"/>
      <c r="G101" s="140"/>
    </row>
    <row r="102" spans="1:7" ht="12.75">
      <c r="A102" s="140"/>
      <c r="B102" s="140"/>
      <c r="C102" s="140"/>
      <c r="D102" s="142"/>
      <c r="E102" s="142"/>
      <c r="F102" s="140"/>
      <c r="G102" s="140"/>
    </row>
    <row r="103" spans="1:7" ht="12.75">
      <c r="A103" s="140"/>
      <c r="B103" s="140"/>
      <c r="C103" s="140"/>
      <c r="D103" s="142"/>
      <c r="E103" s="142"/>
      <c r="F103" s="140"/>
      <c r="G103" s="140"/>
    </row>
    <row r="104" spans="1:7" ht="12.75">
      <c r="A104" s="140"/>
      <c r="B104" s="140"/>
      <c r="C104" s="140"/>
      <c r="D104" s="142"/>
      <c r="E104" s="142"/>
      <c r="F104" s="140"/>
      <c r="G104" s="140"/>
    </row>
    <row r="105" spans="1:7" ht="12.75">
      <c r="A105" s="140"/>
      <c r="B105" s="140"/>
      <c r="C105" s="140"/>
      <c r="D105" s="142"/>
      <c r="E105" s="142"/>
      <c r="F105" s="140"/>
      <c r="G105" s="140"/>
    </row>
    <row r="106" spans="1:7" ht="12.75">
      <c r="A106" s="140"/>
      <c r="B106" s="140"/>
      <c r="C106" s="140"/>
      <c r="D106" s="142"/>
      <c r="E106" s="142"/>
      <c r="F106" s="140"/>
      <c r="G106" s="140"/>
    </row>
    <row r="107" spans="1:7" ht="12.75">
      <c r="A107" s="140"/>
      <c r="B107" s="140"/>
      <c r="C107" s="140"/>
      <c r="D107" s="142"/>
      <c r="E107" s="142"/>
      <c r="F107" s="140"/>
      <c r="G107" s="140"/>
    </row>
    <row r="108" spans="1:7" ht="12.75">
      <c r="A108" s="140"/>
      <c r="B108" s="140"/>
      <c r="C108" s="140"/>
      <c r="D108" s="142"/>
      <c r="E108" s="142"/>
      <c r="F108" s="140"/>
      <c r="G108" s="140"/>
    </row>
    <row r="109" spans="1:7" ht="12.75">
      <c r="A109" s="140"/>
      <c r="B109" s="140"/>
      <c r="C109" s="140"/>
      <c r="D109" s="142"/>
      <c r="E109" s="142"/>
      <c r="F109" s="140"/>
      <c r="G109" s="140"/>
    </row>
    <row r="110" spans="1:7" ht="12.75">
      <c r="A110" s="140"/>
      <c r="B110" s="140"/>
      <c r="C110" s="140"/>
      <c r="D110" s="142"/>
      <c r="E110" s="142"/>
      <c r="F110" s="140"/>
      <c r="G110" s="140"/>
    </row>
    <row r="111" spans="1:7" ht="12.75">
      <c r="A111" s="140"/>
      <c r="B111" s="140"/>
      <c r="C111" s="140"/>
      <c r="D111" s="142"/>
      <c r="E111" s="142"/>
      <c r="F111" s="140"/>
      <c r="G111" s="140"/>
    </row>
    <row r="112" spans="1:7" ht="12.75">
      <c r="A112" s="140"/>
      <c r="B112" s="140"/>
      <c r="C112" s="140"/>
      <c r="D112" s="142"/>
      <c r="E112" s="142"/>
      <c r="F112" s="140"/>
      <c r="G112" s="140"/>
    </row>
    <row r="113" spans="1:7" ht="12.75">
      <c r="A113" s="140"/>
      <c r="B113" s="140"/>
      <c r="C113" s="140"/>
      <c r="D113" s="142"/>
      <c r="E113" s="142"/>
      <c r="F113" s="140"/>
      <c r="G113" s="140"/>
    </row>
    <row r="114" spans="1:7" ht="12.75">
      <c r="A114" s="140"/>
      <c r="B114" s="140"/>
      <c r="C114" s="140"/>
      <c r="D114" s="142"/>
      <c r="E114" s="142"/>
      <c r="F114" s="140"/>
      <c r="G114" s="140"/>
    </row>
    <row r="115" spans="1:7" ht="12.75">
      <c r="A115" s="140"/>
      <c r="B115" s="140"/>
      <c r="C115" s="140"/>
      <c r="D115" s="142"/>
      <c r="E115" s="142"/>
      <c r="F115" s="140"/>
      <c r="G115" s="140"/>
    </row>
    <row r="116" spans="1:7" ht="12.75">
      <c r="A116" s="140"/>
      <c r="B116" s="140"/>
      <c r="C116" s="140"/>
      <c r="D116" s="142"/>
      <c r="E116" s="142"/>
      <c r="F116" s="140"/>
      <c r="G116" s="140"/>
    </row>
    <row r="117" spans="1:7" ht="12.75">
      <c r="A117" s="140"/>
      <c r="B117" s="140"/>
      <c r="C117" s="140"/>
      <c r="D117" s="142"/>
      <c r="E117" s="142"/>
      <c r="F117" s="140"/>
      <c r="G117" s="140"/>
    </row>
    <row r="118" spans="1:7" ht="12.75">
      <c r="A118" s="140"/>
      <c r="B118" s="140"/>
      <c r="C118" s="140"/>
      <c r="D118" s="142"/>
      <c r="E118" s="142"/>
      <c r="F118" s="140"/>
      <c r="G118" s="140"/>
    </row>
    <row r="119" spans="1:7" ht="12.75">
      <c r="A119" s="140"/>
      <c r="B119" s="140"/>
      <c r="C119" s="140"/>
      <c r="D119" s="142"/>
      <c r="E119" s="142"/>
      <c r="F119" s="140"/>
      <c r="G119" s="140"/>
    </row>
    <row r="120" spans="1:7" ht="12.75">
      <c r="A120" s="140"/>
      <c r="B120" s="140"/>
      <c r="C120" s="140"/>
      <c r="D120" s="142"/>
      <c r="E120" s="142"/>
      <c r="F120" s="140"/>
      <c r="G120" s="140"/>
    </row>
    <row r="121" spans="1:7" ht="12.75">
      <c r="A121" s="140"/>
      <c r="B121" s="140"/>
      <c r="C121" s="140"/>
      <c r="D121" s="142"/>
      <c r="E121" s="142"/>
      <c r="F121" s="140"/>
      <c r="G121" s="140"/>
    </row>
    <row r="122" spans="1:7" ht="12.75">
      <c r="A122" s="140"/>
      <c r="B122" s="140"/>
      <c r="C122" s="140"/>
      <c r="D122" s="142"/>
      <c r="E122" s="142"/>
      <c r="F122" s="140"/>
      <c r="G122" s="140"/>
    </row>
    <row r="123" spans="1:7" ht="12.75">
      <c r="A123" s="140"/>
      <c r="B123" s="140"/>
      <c r="C123" s="140"/>
      <c r="D123" s="142"/>
      <c r="E123" s="142"/>
      <c r="F123" s="140"/>
      <c r="G123" s="140"/>
    </row>
    <row r="124" spans="1:7" ht="12.75">
      <c r="A124" s="140"/>
      <c r="B124" s="140"/>
      <c r="C124" s="140"/>
      <c r="D124" s="142"/>
      <c r="E124" s="142"/>
      <c r="F124" s="140"/>
      <c r="G124" s="140"/>
    </row>
    <row r="125" spans="1:7" ht="12.75">
      <c r="A125" s="140"/>
      <c r="B125" s="140"/>
      <c r="C125" s="140"/>
      <c r="D125" s="142"/>
      <c r="E125" s="142"/>
      <c r="F125" s="140"/>
      <c r="G125" s="140"/>
    </row>
    <row r="126" spans="1:7" ht="12.75">
      <c r="A126" s="140"/>
      <c r="B126" s="140"/>
      <c r="C126" s="140"/>
      <c r="D126" s="142"/>
      <c r="E126" s="142"/>
      <c r="F126" s="140"/>
      <c r="G126" s="140"/>
    </row>
    <row r="127" spans="1:7" ht="12.75">
      <c r="A127" s="140"/>
      <c r="B127" s="140"/>
      <c r="C127" s="140"/>
      <c r="D127" s="142"/>
      <c r="E127" s="142"/>
      <c r="F127" s="140"/>
      <c r="G127" s="140"/>
    </row>
    <row r="128" spans="1:7" ht="12.75">
      <c r="A128" s="140"/>
      <c r="B128" s="140"/>
      <c r="C128" s="140"/>
      <c r="D128" s="142"/>
      <c r="E128" s="142"/>
      <c r="F128" s="140"/>
      <c r="G128" s="140"/>
    </row>
    <row r="129" spans="1:7" ht="12.75">
      <c r="A129" s="140"/>
      <c r="B129" s="140"/>
      <c r="C129" s="140"/>
      <c r="D129" s="142"/>
      <c r="E129" s="142"/>
      <c r="F129" s="140"/>
      <c r="G129" s="140"/>
    </row>
    <row r="130" spans="1:7" ht="12.75">
      <c r="A130" s="140"/>
      <c r="B130" s="140"/>
      <c r="C130" s="140"/>
      <c r="D130" s="142"/>
      <c r="E130" s="142"/>
      <c r="F130" s="140"/>
      <c r="G130" s="140"/>
    </row>
    <row r="131" spans="1:7" ht="12.75">
      <c r="A131" s="140"/>
      <c r="B131" s="140"/>
      <c r="C131" s="140"/>
      <c r="D131" s="142"/>
      <c r="E131" s="142"/>
      <c r="F131" s="140"/>
      <c r="G131" s="140"/>
    </row>
    <row r="132" spans="1:7" ht="12.75">
      <c r="A132" s="140"/>
      <c r="B132" s="140"/>
      <c r="C132" s="140"/>
      <c r="D132" s="142"/>
      <c r="E132" s="142"/>
      <c r="F132" s="140"/>
      <c r="G132" s="140"/>
    </row>
    <row r="133" spans="1:7" ht="12.75">
      <c r="A133" s="140"/>
      <c r="B133" s="140"/>
      <c r="C133" s="140"/>
      <c r="D133" s="142"/>
      <c r="E133" s="142"/>
      <c r="F133" s="140"/>
      <c r="G133" s="140"/>
    </row>
    <row r="134" spans="1:7" ht="12.75">
      <c r="A134" s="140"/>
      <c r="B134" s="140"/>
      <c r="C134" s="140"/>
      <c r="D134" s="142"/>
      <c r="E134" s="142"/>
      <c r="F134" s="140"/>
      <c r="G134" s="140"/>
    </row>
    <row r="135" spans="1:7" ht="12.75">
      <c r="A135" s="140"/>
      <c r="B135" s="140"/>
      <c r="C135" s="140"/>
      <c r="D135" s="142"/>
      <c r="E135" s="142"/>
      <c r="F135" s="140"/>
      <c r="G135" s="140"/>
    </row>
    <row r="136" spans="1:7" ht="12.75">
      <c r="A136" s="140"/>
      <c r="B136" s="140"/>
      <c r="C136" s="140"/>
      <c r="D136" s="142"/>
      <c r="E136" s="142"/>
      <c r="F136" s="140"/>
      <c r="G136" s="140"/>
    </row>
    <row r="137" spans="1:7" ht="12.75">
      <c r="A137" s="140"/>
      <c r="B137" s="140"/>
      <c r="C137" s="140"/>
      <c r="D137" s="142"/>
      <c r="E137" s="142"/>
      <c r="F137" s="140"/>
      <c r="G137" s="140"/>
    </row>
    <row r="138" spans="1:7" ht="12.75">
      <c r="A138" s="140"/>
      <c r="B138" s="140"/>
      <c r="C138" s="140"/>
      <c r="D138" s="142"/>
      <c r="E138" s="142"/>
      <c r="F138" s="140"/>
      <c r="G138" s="140"/>
    </row>
    <row r="139" spans="1:7" ht="12.75">
      <c r="A139" s="140"/>
      <c r="B139" s="140"/>
      <c r="C139" s="140"/>
      <c r="D139" s="142"/>
      <c r="E139" s="142"/>
      <c r="F139" s="140"/>
      <c r="G139" s="140"/>
    </row>
    <row r="140" spans="1:7" ht="12.75">
      <c r="A140" s="140"/>
      <c r="B140" s="140"/>
      <c r="C140" s="140"/>
      <c r="D140" s="142"/>
      <c r="E140" s="142"/>
      <c r="F140" s="140"/>
      <c r="G140" s="140"/>
    </row>
    <row r="141" spans="1:7" ht="12.75">
      <c r="A141" s="140"/>
      <c r="B141" s="140"/>
      <c r="C141" s="140"/>
      <c r="D141" s="142"/>
      <c r="E141" s="142"/>
      <c r="F141" s="140"/>
      <c r="G141" s="140"/>
    </row>
    <row r="142" spans="1:7" ht="12.75">
      <c r="A142" s="140"/>
      <c r="B142" s="140"/>
      <c r="C142" s="140"/>
      <c r="D142" s="142"/>
      <c r="E142" s="142"/>
      <c r="F142" s="140"/>
      <c r="G142" s="140"/>
    </row>
    <row r="143" spans="1:7" ht="12.75">
      <c r="A143" s="140"/>
      <c r="B143" s="140"/>
      <c r="C143" s="140"/>
      <c r="D143" s="142"/>
      <c r="E143" s="142"/>
      <c r="F143" s="140"/>
      <c r="G143" s="140"/>
    </row>
    <row r="144" spans="1:7" ht="12.75">
      <c r="A144" s="140"/>
      <c r="B144" s="140"/>
      <c r="C144" s="140"/>
      <c r="D144" s="142"/>
      <c r="E144" s="142"/>
      <c r="F144" s="140"/>
      <c r="G144" s="140"/>
    </row>
    <row r="145" spans="1:7" ht="12.75">
      <c r="A145" s="140"/>
      <c r="B145" s="140"/>
      <c r="C145" s="140"/>
      <c r="D145" s="142"/>
      <c r="E145" s="142"/>
      <c r="F145" s="140"/>
      <c r="G145" s="140"/>
    </row>
    <row r="146" spans="1:7" ht="12.75">
      <c r="A146" s="140"/>
      <c r="B146" s="140"/>
      <c r="C146" s="140"/>
      <c r="D146" s="142"/>
      <c r="E146" s="142"/>
      <c r="F146" s="140"/>
      <c r="G146" s="140"/>
    </row>
    <row r="147" spans="1:7" ht="12.75">
      <c r="A147" s="140"/>
      <c r="B147" s="140"/>
      <c r="C147" s="140"/>
      <c r="D147" s="142"/>
      <c r="E147" s="142"/>
      <c r="F147" s="140"/>
      <c r="G147" s="140"/>
    </row>
    <row r="148" spans="1:7" ht="12.75">
      <c r="A148" s="140"/>
      <c r="B148" s="140"/>
      <c r="C148" s="140"/>
      <c r="D148" s="142"/>
      <c r="E148" s="142"/>
      <c r="F148" s="140"/>
      <c r="G148" s="140"/>
    </row>
    <row r="149" spans="1:7" ht="12.75">
      <c r="A149" s="140"/>
      <c r="B149" s="140"/>
      <c r="C149" s="140"/>
      <c r="D149" s="142"/>
      <c r="E149" s="142"/>
      <c r="F149" s="140"/>
      <c r="G149" s="140"/>
    </row>
    <row r="150" spans="1:7" ht="12.75">
      <c r="A150" s="140"/>
      <c r="B150" s="140"/>
      <c r="C150" s="140"/>
      <c r="D150" s="142"/>
      <c r="E150" s="142"/>
      <c r="F150" s="140"/>
      <c r="G150" s="140"/>
    </row>
    <row r="151" spans="1:7" ht="12.75">
      <c r="A151" s="140"/>
      <c r="B151" s="140"/>
      <c r="C151" s="140"/>
      <c r="D151" s="142"/>
      <c r="E151" s="142"/>
      <c r="F151" s="140"/>
      <c r="G151" s="140"/>
    </row>
    <row r="152" spans="1:7" ht="12.75">
      <c r="A152" s="140"/>
      <c r="B152" s="140"/>
      <c r="C152" s="140"/>
      <c r="D152" s="142"/>
      <c r="E152" s="142"/>
      <c r="F152" s="140"/>
      <c r="G152" s="140"/>
    </row>
    <row r="153" spans="1:7" ht="12.75">
      <c r="A153" s="140"/>
      <c r="B153" s="140"/>
      <c r="C153" s="140"/>
      <c r="D153" s="142"/>
      <c r="E153" s="142"/>
      <c r="F153" s="140"/>
      <c r="G153" s="140"/>
    </row>
    <row r="154" spans="1:7" ht="12.75">
      <c r="A154" s="140"/>
      <c r="B154" s="140"/>
      <c r="C154" s="140"/>
      <c r="D154" s="142"/>
      <c r="E154" s="142"/>
      <c r="F154" s="140"/>
      <c r="G154" s="140"/>
    </row>
    <row r="155" spans="1:7" ht="12.75">
      <c r="A155" s="140"/>
      <c r="B155" s="140"/>
      <c r="C155" s="140"/>
      <c r="D155" s="142"/>
      <c r="E155" s="142"/>
      <c r="F155" s="140"/>
      <c r="G155" s="140"/>
    </row>
    <row r="156" spans="1:7" ht="12.75">
      <c r="A156" s="140"/>
      <c r="B156" s="140"/>
      <c r="C156" s="140"/>
      <c r="D156" s="142"/>
      <c r="E156" s="142"/>
      <c r="F156" s="140"/>
      <c r="G156" s="140"/>
    </row>
    <row r="157" spans="1:7" ht="12.75">
      <c r="A157" s="140"/>
      <c r="B157" s="140"/>
      <c r="C157" s="140"/>
      <c r="D157" s="142"/>
      <c r="E157" s="142"/>
      <c r="F157" s="140"/>
      <c r="G157" s="140"/>
    </row>
  </sheetData>
  <mergeCells count="1">
    <mergeCell ref="A1:G1"/>
  </mergeCells>
  <printOptions/>
  <pageMargins left="0" right="0" top="0" bottom="0" header="0.5" footer="0.5"/>
  <pageSetup firstPageNumber="1" useFirstPageNumber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F4" sqref="F4"/>
    </sheetView>
  </sheetViews>
  <sheetFormatPr defaultColWidth="9.140625" defaultRowHeight="19.5" customHeight="1"/>
  <cols>
    <col min="1" max="1" width="11.00390625" style="1" customWidth="1"/>
    <col min="2" max="2" width="6.7109375" style="1" customWidth="1"/>
    <col min="3" max="3" width="25.7109375" style="1" customWidth="1"/>
    <col min="4" max="4" width="15.140625" style="1" customWidth="1"/>
    <col min="5" max="5" width="22.8515625" style="1" customWidth="1"/>
    <col min="6" max="6" width="12.140625" style="1" customWidth="1"/>
    <col min="7" max="16384" width="12.00390625" style="1" customWidth="1"/>
  </cols>
  <sheetData>
    <row r="1" spans="1:6" ht="12.75">
      <c r="A1" s="17" t="s">
        <v>40</v>
      </c>
      <c r="B1" s="17" t="s">
        <v>46</v>
      </c>
      <c r="C1" s="17" t="s">
        <v>65</v>
      </c>
      <c r="D1" s="17" t="s">
        <v>66</v>
      </c>
      <c r="E1" s="17" t="s">
        <v>67</v>
      </c>
      <c r="F1" s="18" t="s">
        <v>9</v>
      </c>
    </row>
    <row r="2" spans="1:6" ht="12.75">
      <c r="A2" s="19">
        <v>39630</v>
      </c>
      <c r="B2" s="16">
        <v>24187</v>
      </c>
      <c r="C2" s="16" t="s">
        <v>68</v>
      </c>
      <c r="D2" s="16" t="s">
        <v>69</v>
      </c>
      <c r="E2" s="16" t="s">
        <v>70</v>
      </c>
      <c r="F2" s="20">
        <v>3500</v>
      </c>
    </row>
    <row r="3" spans="1:6" ht="12.75">
      <c r="A3" s="19">
        <v>39764</v>
      </c>
      <c r="B3" s="16">
        <v>24982</v>
      </c>
      <c r="C3" s="155" t="s">
        <v>27</v>
      </c>
      <c r="D3" s="16"/>
      <c r="E3" s="16"/>
      <c r="F3" s="20">
        <v>475</v>
      </c>
    </row>
    <row r="4" spans="1:6" ht="12.75">
      <c r="A4" s="19">
        <v>39797</v>
      </c>
      <c r="B4" s="16">
        <v>24972</v>
      </c>
      <c r="C4" s="155" t="s">
        <v>116</v>
      </c>
      <c r="D4" s="155" t="s">
        <v>69</v>
      </c>
      <c r="E4" s="155" t="s">
        <v>116</v>
      </c>
      <c r="F4" s="20">
        <v>1870.05</v>
      </c>
    </row>
    <row r="5" spans="1:6" ht="12.75">
      <c r="A5" s="19"/>
      <c r="B5" s="16"/>
      <c r="E5" s="16"/>
      <c r="F5" s="20"/>
    </row>
    <row r="6" spans="1:6" ht="12.75">
      <c r="A6" s="19"/>
      <c r="B6" s="16"/>
      <c r="C6" s="16"/>
      <c r="D6" s="16"/>
      <c r="E6" s="16"/>
      <c r="F6" s="20"/>
    </row>
    <row r="7" spans="1:6" ht="12.75">
      <c r="A7" s="19"/>
      <c r="B7" s="16"/>
      <c r="C7" s="16"/>
      <c r="D7" s="16"/>
      <c r="E7" s="16"/>
      <c r="F7" s="20"/>
    </row>
    <row r="8" spans="1:6" ht="12.75">
      <c r="A8" s="19"/>
      <c r="B8" s="16"/>
      <c r="C8" s="16"/>
      <c r="D8" s="16"/>
      <c r="E8" s="16"/>
      <c r="F8" s="20"/>
    </row>
    <row r="9" spans="1:6" ht="12.75">
      <c r="A9" s="19"/>
      <c r="B9" s="16"/>
      <c r="C9" s="16"/>
      <c r="D9" s="16"/>
      <c r="E9" s="16"/>
      <c r="F9" s="20"/>
    </row>
    <row r="10" spans="1:6" ht="12.75">
      <c r="A10" s="19"/>
      <c r="B10" s="16"/>
      <c r="C10" s="16"/>
      <c r="D10" s="16"/>
      <c r="E10" s="16"/>
      <c r="F10" s="20"/>
    </row>
    <row r="11" spans="1:6" ht="12.75">
      <c r="A11" s="19"/>
      <c r="B11" s="16"/>
      <c r="C11" s="16"/>
      <c r="D11" s="16"/>
      <c r="E11" s="16"/>
      <c r="F11" s="20"/>
    </row>
    <row r="12" spans="1:6" ht="12.75">
      <c r="A12" s="19"/>
      <c r="B12" s="16"/>
      <c r="C12" s="16"/>
      <c r="D12" s="16"/>
      <c r="E12" s="21"/>
      <c r="F12" s="20"/>
    </row>
  </sheetData>
  <printOptions/>
  <pageMargins left="0" right="0" top="1" bottom="0" header="0.5" footer="0.5"/>
  <pageSetup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0" sqref="A10"/>
    </sheetView>
  </sheetViews>
  <sheetFormatPr defaultColWidth="9.140625" defaultRowHeight="19.5" customHeight="1"/>
  <cols>
    <col min="1" max="1" width="10.421875" style="1" customWidth="1"/>
    <col min="2" max="2" width="15.7109375" style="1" customWidth="1"/>
    <col min="3" max="3" width="20.7109375" style="1" customWidth="1"/>
    <col min="4" max="4" width="6.421875" style="1" customWidth="1"/>
    <col min="5" max="5" width="8.00390625" style="1" customWidth="1"/>
    <col min="6" max="6" width="10.421875" style="1" customWidth="1"/>
    <col min="7" max="16384" width="12.00390625" style="1" customWidth="1"/>
  </cols>
  <sheetData>
    <row r="1" spans="1:6" ht="25.5">
      <c r="A1" s="22"/>
      <c r="B1" s="22" t="s">
        <v>39</v>
      </c>
      <c r="C1" s="22" t="s">
        <v>71</v>
      </c>
      <c r="D1" s="22" t="s">
        <v>72</v>
      </c>
      <c r="E1" s="23" t="s">
        <v>73</v>
      </c>
      <c r="F1" s="23" t="s">
        <v>45</v>
      </c>
    </row>
    <row r="2" spans="1:6" ht="12.75">
      <c r="A2" s="16"/>
      <c r="B2" s="16"/>
      <c r="C2" s="16"/>
      <c r="D2" s="16"/>
      <c r="E2" s="20"/>
      <c r="F2" s="20"/>
    </row>
    <row r="3" spans="1:6" ht="12.75">
      <c r="A3" s="16"/>
      <c r="B3" s="16"/>
      <c r="C3" s="16"/>
      <c r="D3" s="16"/>
      <c r="E3" s="20"/>
      <c r="F3" s="20"/>
    </row>
    <row r="4" spans="1:6" ht="12.75">
      <c r="A4" s="16"/>
      <c r="B4" s="16"/>
      <c r="C4" s="16"/>
      <c r="D4" s="16"/>
      <c r="E4" s="20"/>
      <c r="F4" s="20"/>
    </row>
    <row r="5" spans="1:6" ht="12.75">
      <c r="A5" s="16"/>
      <c r="B5" s="16"/>
      <c r="C5" s="16"/>
      <c r="D5" s="16"/>
      <c r="E5" s="20"/>
      <c r="F5" s="20"/>
    </row>
    <row r="6" spans="1:6" ht="12.75">
      <c r="A6" s="16" t="s">
        <v>40</v>
      </c>
      <c r="B6" s="16"/>
      <c r="C6" s="16" t="s">
        <v>28</v>
      </c>
      <c r="D6" s="16"/>
      <c r="E6" s="20"/>
      <c r="F6" s="20">
        <f>SUM(F7:F29)</f>
        <v>300</v>
      </c>
    </row>
    <row r="7" spans="1:6" ht="12.75">
      <c r="A7" s="19">
        <v>39753</v>
      </c>
      <c r="B7" s="155" t="s">
        <v>124</v>
      </c>
      <c r="C7" s="16"/>
      <c r="D7" s="16">
        <v>4</v>
      </c>
      <c r="E7" s="20">
        <v>25</v>
      </c>
      <c r="F7" s="20">
        <f>E7*D7</f>
        <v>100</v>
      </c>
    </row>
    <row r="8" spans="1:6" ht="12.75">
      <c r="A8" s="19">
        <v>39767</v>
      </c>
      <c r="B8" s="155" t="s">
        <v>125</v>
      </c>
      <c r="C8" s="16"/>
      <c r="D8" s="16">
        <v>4</v>
      </c>
      <c r="E8" s="20">
        <v>25</v>
      </c>
      <c r="F8" s="20">
        <f aca="true" t="shared" si="0" ref="F8:F21">E8*D8</f>
        <v>100</v>
      </c>
    </row>
    <row r="9" spans="1:6" ht="12.75">
      <c r="A9" s="158" t="s">
        <v>126</v>
      </c>
      <c r="B9" s="155" t="s">
        <v>124</v>
      </c>
      <c r="C9" s="16"/>
      <c r="D9" s="16">
        <v>4</v>
      </c>
      <c r="E9" s="20">
        <v>25</v>
      </c>
      <c r="F9" s="20">
        <f t="shared" si="0"/>
        <v>100</v>
      </c>
    </row>
    <row r="10" spans="1:6" ht="12.75">
      <c r="A10" s="19"/>
      <c r="B10" s="16"/>
      <c r="C10" s="16"/>
      <c r="D10" s="16"/>
      <c r="E10" s="20">
        <v>25</v>
      </c>
      <c r="F10" s="20">
        <f t="shared" si="0"/>
        <v>0</v>
      </c>
    </row>
    <row r="11" spans="1:6" ht="12.75">
      <c r="A11" s="19"/>
      <c r="B11" s="16"/>
      <c r="C11" s="16"/>
      <c r="D11" s="16"/>
      <c r="E11" s="20">
        <v>25</v>
      </c>
      <c r="F11" s="20">
        <f t="shared" si="0"/>
        <v>0</v>
      </c>
    </row>
    <row r="12" spans="1:6" ht="12.75">
      <c r="A12" s="19"/>
      <c r="B12" s="16"/>
      <c r="C12" s="16"/>
      <c r="D12" s="16"/>
      <c r="E12" s="20">
        <v>25</v>
      </c>
      <c r="F12" s="20">
        <f t="shared" si="0"/>
        <v>0</v>
      </c>
    </row>
    <row r="13" spans="1:6" ht="12.75">
      <c r="A13" s="19"/>
      <c r="B13" s="16"/>
      <c r="C13" s="16"/>
      <c r="D13" s="16"/>
      <c r="E13" s="20">
        <v>25</v>
      </c>
      <c r="F13" s="20">
        <f t="shared" si="0"/>
        <v>0</v>
      </c>
    </row>
    <row r="14" spans="1:6" ht="12.75">
      <c r="A14" s="19"/>
      <c r="B14" s="16"/>
      <c r="C14" s="16"/>
      <c r="D14" s="16"/>
      <c r="E14" s="20">
        <v>25</v>
      </c>
      <c r="F14" s="20">
        <f t="shared" si="0"/>
        <v>0</v>
      </c>
    </row>
    <row r="15" spans="1:6" ht="12.75">
      <c r="A15" s="19"/>
      <c r="B15" s="16"/>
      <c r="C15" s="16"/>
      <c r="D15" s="16"/>
      <c r="E15" s="20">
        <v>25</v>
      </c>
      <c r="F15" s="20">
        <f t="shared" si="0"/>
        <v>0</v>
      </c>
    </row>
    <row r="16" spans="1:6" ht="12.75">
      <c r="A16" s="19"/>
      <c r="B16" s="16"/>
      <c r="C16" s="16"/>
      <c r="D16" s="16"/>
      <c r="E16" s="20">
        <v>25</v>
      </c>
      <c r="F16" s="20">
        <f t="shared" si="0"/>
        <v>0</v>
      </c>
    </row>
    <row r="17" spans="1:6" ht="12.75">
      <c r="A17" s="19"/>
      <c r="B17" s="16"/>
      <c r="C17" s="16"/>
      <c r="D17" s="16"/>
      <c r="E17" s="20">
        <v>25</v>
      </c>
      <c r="F17" s="20">
        <f t="shared" si="0"/>
        <v>0</v>
      </c>
    </row>
    <row r="18" spans="1:6" ht="12.75">
      <c r="A18" s="19"/>
      <c r="B18" s="16"/>
      <c r="C18" s="16"/>
      <c r="D18" s="16"/>
      <c r="E18" s="20">
        <v>25</v>
      </c>
      <c r="F18" s="20">
        <f t="shared" si="0"/>
        <v>0</v>
      </c>
    </row>
    <row r="19" spans="1:6" ht="12.75">
      <c r="A19" s="19"/>
      <c r="B19" s="16"/>
      <c r="C19" s="16"/>
      <c r="D19" s="16"/>
      <c r="E19" s="20">
        <v>25</v>
      </c>
      <c r="F19" s="20">
        <f t="shared" si="0"/>
        <v>0</v>
      </c>
    </row>
    <row r="20" spans="1:6" ht="12.75">
      <c r="A20" s="16"/>
      <c r="B20" s="16"/>
      <c r="C20" s="16"/>
      <c r="D20" s="16"/>
      <c r="E20" s="20">
        <v>25</v>
      </c>
      <c r="F20" s="20">
        <f t="shared" si="0"/>
        <v>0</v>
      </c>
    </row>
    <row r="21" spans="1:6" ht="12.75">
      <c r="A21" s="16"/>
      <c r="B21" s="16"/>
      <c r="C21" s="16"/>
      <c r="D21" s="16"/>
      <c r="E21" s="20">
        <v>25</v>
      </c>
      <c r="F21" s="20">
        <f t="shared" si="0"/>
        <v>0</v>
      </c>
    </row>
    <row r="22" spans="1:6" ht="12.75">
      <c r="A22" s="16"/>
      <c r="B22" s="16"/>
      <c r="C22" s="16"/>
      <c r="D22" s="16"/>
      <c r="E22" s="20"/>
      <c r="F22" s="20"/>
    </row>
    <row r="23" spans="1:6" ht="12.75">
      <c r="A23" s="16"/>
      <c r="B23" s="16"/>
      <c r="C23" s="16"/>
      <c r="D23" s="16"/>
      <c r="E23" s="20"/>
      <c r="F23" s="20"/>
    </row>
    <row r="24" spans="1:6" ht="12.75">
      <c r="A24" s="16"/>
      <c r="B24" s="16"/>
      <c r="C24" s="16"/>
      <c r="D24" s="16"/>
      <c r="E24" s="20"/>
      <c r="F24" s="20"/>
    </row>
    <row r="25" spans="1:6" ht="12.75">
      <c r="A25" s="16"/>
      <c r="B25" s="16"/>
      <c r="C25" s="16"/>
      <c r="D25" s="16"/>
      <c r="E25" s="20"/>
      <c r="F25" s="20"/>
    </row>
    <row r="26" spans="1:6" ht="12.75">
      <c r="A26" s="16"/>
      <c r="B26" s="16"/>
      <c r="C26" s="16"/>
      <c r="D26" s="16"/>
      <c r="E26" s="20"/>
      <c r="F26" s="20"/>
    </row>
    <row r="27" spans="1:6" ht="12.75">
      <c r="A27" s="16"/>
      <c r="B27" s="16"/>
      <c r="C27" s="16"/>
      <c r="D27" s="16"/>
      <c r="E27" s="20"/>
      <c r="F27" s="20"/>
    </row>
    <row r="28" spans="1:6" ht="12.75">
      <c r="A28" s="16"/>
      <c r="B28" s="16"/>
      <c r="C28" s="16"/>
      <c r="D28" s="16"/>
      <c r="E28" s="20"/>
      <c r="F28" s="20"/>
    </row>
    <row r="29" spans="1:6" ht="12.75">
      <c r="A29" s="16"/>
      <c r="B29" s="16"/>
      <c r="C29" s="16"/>
      <c r="D29" s="16"/>
      <c r="E29" s="20"/>
      <c r="F29" s="20"/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H16" sqref="H16"/>
    </sheetView>
  </sheetViews>
  <sheetFormatPr defaultColWidth="9.140625" defaultRowHeight="19.5" customHeight="1"/>
  <cols>
    <col min="1" max="1" width="13.421875" style="1" customWidth="1"/>
    <col min="2" max="2" width="20.421875" style="1" customWidth="1"/>
    <col min="3" max="3" width="30.57421875" style="1" bestFit="1" customWidth="1"/>
    <col min="4" max="4" width="9.421875" style="1" customWidth="1"/>
    <col min="5" max="5" width="19.00390625" style="1" customWidth="1"/>
    <col min="6" max="6" width="5.140625" style="1" customWidth="1"/>
    <col min="7" max="7" width="10.421875" style="1" customWidth="1"/>
    <col min="8" max="8" width="12.140625" style="1" customWidth="1"/>
    <col min="9" max="9" width="6.7109375" style="1" customWidth="1"/>
    <col min="10" max="16384" width="12.00390625" style="1" customWidth="1"/>
  </cols>
  <sheetData>
    <row r="1" spans="1:9" ht="12.75">
      <c r="A1" s="24"/>
      <c r="B1" s="24"/>
      <c r="C1" s="24"/>
      <c r="D1" s="24"/>
      <c r="E1" s="25"/>
      <c r="F1" s="24"/>
      <c r="G1" s="25"/>
      <c r="H1" s="25"/>
      <c r="I1" s="24"/>
    </row>
    <row r="2" spans="1:9" ht="12.75">
      <c r="A2" s="24"/>
      <c r="B2" s="24"/>
      <c r="C2" s="24"/>
      <c r="D2" s="24"/>
      <c r="E2" s="25"/>
      <c r="F2" s="24"/>
      <c r="G2" s="25"/>
      <c r="H2" s="25"/>
      <c r="I2" s="24"/>
    </row>
    <row r="3" spans="1:9" ht="12.75">
      <c r="A3" s="13" t="s">
        <v>39</v>
      </c>
      <c r="B3" s="13" t="s">
        <v>42</v>
      </c>
      <c r="C3" s="13" t="s">
        <v>7</v>
      </c>
      <c r="D3" s="14" t="s">
        <v>40</v>
      </c>
      <c r="E3" s="13" t="s">
        <v>9</v>
      </c>
      <c r="F3" s="13" t="s">
        <v>43</v>
      </c>
      <c r="G3" s="15" t="s">
        <v>44</v>
      </c>
      <c r="H3" s="15" t="s">
        <v>45</v>
      </c>
      <c r="I3" s="24" t="s">
        <v>46</v>
      </c>
    </row>
    <row r="4" spans="1:9" ht="12.75">
      <c r="A4" s="24"/>
      <c r="B4" s="24"/>
      <c r="C4" s="24"/>
      <c r="D4" s="26"/>
      <c r="E4" s="27"/>
      <c r="F4" s="24"/>
      <c r="G4" s="25"/>
      <c r="H4" s="25"/>
      <c r="I4" s="28"/>
    </row>
    <row r="5" spans="1:9" ht="12.75">
      <c r="A5" s="24"/>
      <c r="B5" s="24"/>
      <c r="C5" s="24"/>
      <c r="D5" s="26"/>
      <c r="E5" s="27"/>
      <c r="F5" s="24"/>
      <c r="G5" s="25"/>
      <c r="H5" s="25"/>
      <c r="I5" s="28"/>
    </row>
    <row r="6" spans="1:9" ht="12.75">
      <c r="A6" s="24"/>
      <c r="B6" s="24"/>
      <c r="C6" s="24"/>
      <c r="D6" s="26"/>
      <c r="E6" s="27"/>
      <c r="F6" s="24"/>
      <c r="G6" s="25"/>
      <c r="H6" s="25"/>
      <c r="I6" s="28"/>
    </row>
    <row r="7" spans="1:9" ht="12.75">
      <c r="A7" s="29"/>
      <c r="B7" s="24"/>
      <c r="C7" s="29"/>
      <c r="D7" s="30"/>
      <c r="E7" s="31"/>
      <c r="F7" s="29"/>
      <c r="G7" s="32"/>
      <c r="H7" s="32"/>
      <c r="I7" s="33"/>
    </row>
    <row r="8" spans="1:9" ht="12.75">
      <c r="A8" s="29"/>
      <c r="B8" s="24"/>
      <c r="C8" s="29"/>
      <c r="D8" s="30"/>
      <c r="E8" s="31"/>
      <c r="F8" s="29"/>
      <c r="G8" s="32"/>
      <c r="H8" s="32"/>
      <c r="I8" s="33"/>
    </row>
    <row r="9" spans="1:9" ht="12.75">
      <c r="A9" s="29"/>
      <c r="B9" s="24"/>
      <c r="C9" s="29"/>
      <c r="D9" s="30"/>
      <c r="E9" s="31"/>
      <c r="F9" s="29"/>
      <c r="G9" s="32"/>
      <c r="H9" s="34"/>
      <c r="I9" s="33"/>
    </row>
    <row r="10" spans="1:9" ht="12.75">
      <c r="A10" s="35"/>
      <c r="B10" s="35"/>
      <c r="C10" s="35"/>
      <c r="D10" s="35"/>
      <c r="E10" s="36"/>
      <c r="F10" s="35"/>
      <c r="G10" s="37"/>
      <c r="H10" s="38">
        <f>SUM(H4:H9)</f>
        <v>0</v>
      </c>
      <c r="I10" s="39"/>
    </row>
    <row r="11" spans="1:9" ht="12.75">
      <c r="A11" s="40"/>
      <c r="B11" s="40"/>
      <c r="C11" s="40"/>
      <c r="D11" s="40"/>
      <c r="E11" s="41"/>
      <c r="F11" s="40"/>
      <c r="G11" s="41"/>
      <c r="H11" s="42"/>
      <c r="I11" s="40"/>
    </row>
    <row r="12" spans="1:9" ht="12.75">
      <c r="A12" s="43"/>
      <c r="B12" s="43"/>
      <c r="C12" s="43"/>
      <c r="D12" s="43"/>
      <c r="E12" s="44"/>
      <c r="F12" s="43"/>
      <c r="G12" s="44"/>
      <c r="H12" s="44"/>
      <c r="I12" s="43"/>
    </row>
    <row r="13" spans="1:9" ht="12.75">
      <c r="A13" s="24"/>
      <c r="B13" s="24"/>
      <c r="C13" s="24"/>
      <c r="D13" s="24"/>
      <c r="E13" s="18" t="s">
        <v>74</v>
      </c>
      <c r="F13" s="24"/>
      <c r="G13" s="18" t="s">
        <v>11</v>
      </c>
      <c r="H13" s="18" t="s">
        <v>31</v>
      </c>
      <c r="I13" s="24"/>
    </row>
    <row r="14" spans="1:9" ht="12.75">
      <c r="A14" s="45"/>
      <c r="B14" s="46"/>
      <c r="C14" s="45"/>
      <c r="D14" s="45"/>
      <c r="E14" s="47"/>
      <c r="F14" s="47"/>
      <c r="G14" s="47"/>
      <c r="H14" s="47"/>
      <c r="I14" s="48"/>
    </row>
    <row r="15" spans="1:9" ht="12.75">
      <c r="A15" s="24"/>
      <c r="B15" s="24"/>
      <c r="C15" s="24"/>
      <c r="D15" s="24"/>
      <c r="E15" s="25"/>
      <c r="F15" s="24"/>
      <c r="G15" s="25"/>
      <c r="H15" s="25"/>
      <c r="I15" s="24"/>
    </row>
    <row r="16" spans="1:9" ht="12.75">
      <c r="A16" s="17" t="s">
        <v>40</v>
      </c>
      <c r="B16" s="17" t="s">
        <v>46</v>
      </c>
      <c r="C16" s="17" t="s">
        <v>65</v>
      </c>
      <c r="D16" s="17" t="s">
        <v>66</v>
      </c>
      <c r="E16" s="17" t="s">
        <v>67</v>
      </c>
      <c r="F16" s="17"/>
      <c r="G16" s="18" t="s">
        <v>9</v>
      </c>
      <c r="H16" s="24"/>
      <c r="I16" s="24"/>
    </row>
    <row r="17" spans="1:9" ht="12.75">
      <c r="A17" s="49"/>
      <c r="B17" s="24"/>
      <c r="C17" s="155" t="s">
        <v>117</v>
      </c>
      <c r="D17" s="155" t="s">
        <v>118</v>
      </c>
      <c r="E17" s="25"/>
      <c r="F17" s="24"/>
      <c r="G17" s="25">
        <v>600</v>
      </c>
      <c r="H17" s="25"/>
      <c r="I17" s="24"/>
    </row>
    <row r="18" spans="1:9" ht="12.75">
      <c r="A18" s="50"/>
      <c r="B18" s="35"/>
      <c r="C18" s="35"/>
      <c r="D18" s="35"/>
      <c r="E18" s="36"/>
      <c r="F18" s="35"/>
      <c r="G18" s="36"/>
      <c r="H18" s="36"/>
      <c r="I18" s="35"/>
    </row>
    <row r="19" spans="1:9" ht="12.75">
      <c r="A19" s="40"/>
      <c r="B19" s="40"/>
      <c r="C19" s="40"/>
      <c r="D19" s="40"/>
      <c r="E19" s="41"/>
      <c r="F19" s="40"/>
      <c r="G19" s="41"/>
      <c r="H19" s="41"/>
      <c r="I19" s="40"/>
    </row>
    <row r="20" spans="1:9" ht="12.75">
      <c r="A20" s="43"/>
      <c r="B20" s="43"/>
      <c r="C20" s="43"/>
      <c r="D20" s="43"/>
      <c r="E20" s="44"/>
      <c r="F20" s="43"/>
      <c r="G20" s="44"/>
      <c r="H20" s="44"/>
      <c r="I20" s="43"/>
    </row>
    <row r="21" spans="1:9" ht="12.75">
      <c r="A21" s="24"/>
      <c r="B21" s="24"/>
      <c r="C21" s="24"/>
      <c r="D21" s="24"/>
      <c r="E21" s="25"/>
      <c r="F21" s="24"/>
      <c r="G21" s="25"/>
      <c r="H21" s="47"/>
      <c r="I21" s="24"/>
    </row>
    <row r="22" spans="1:9" ht="12.75">
      <c r="A22" s="24"/>
      <c r="B22" s="24"/>
      <c r="C22" s="24"/>
      <c r="D22" s="24"/>
      <c r="E22" s="25"/>
      <c r="F22" s="24"/>
      <c r="G22" s="25"/>
      <c r="H22" s="25"/>
      <c r="I22" s="24"/>
    </row>
    <row r="23" spans="1:9" ht="12.75">
      <c r="A23" s="24"/>
      <c r="B23" s="24"/>
      <c r="C23" s="24"/>
      <c r="D23" s="24"/>
      <c r="E23" s="25"/>
      <c r="F23" s="24"/>
      <c r="G23" s="25"/>
      <c r="H23" s="25"/>
      <c r="I23" s="24"/>
    </row>
    <row r="24" spans="1:9" ht="12.75">
      <c r="A24" s="24"/>
      <c r="B24" s="24"/>
      <c r="C24" s="24"/>
      <c r="D24" s="49"/>
      <c r="E24" s="25"/>
      <c r="F24" s="24"/>
      <c r="G24" s="25"/>
      <c r="H24" s="47"/>
      <c r="I24" s="24"/>
    </row>
    <row r="25" spans="1:9" ht="12.75">
      <c r="A25" s="24"/>
      <c r="B25" s="24"/>
      <c r="C25" s="24"/>
      <c r="D25" s="24"/>
      <c r="E25" s="25"/>
      <c r="F25" s="24"/>
      <c r="G25" s="25"/>
      <c r="H25" s="25"/>
      <c r="I25" s="24"/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Ewoldsen</cp:lastModifiedBy>
  <cp:lastPrinted>2009-01-15T23:07:07Z</cp:lastPrinted>
  <dcterms:created xsi:type="dcterms:W3CDTF">2008-10-15T16:15:22Z</dcterms:created>
  <dcterms:modified xsi:type="dcterms:W3CDTF">2009-02-09T23:49:28Z</dcterms:modified>
  <cp:category/>
  <cp:version/>
  <cp:contentType/>
  <cp:contentStatus/>
</cp:coreProperties>
</file>