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udget" sheetId="1" r:id="rId1"/>
    <sheet name="7-8 Parent " sheetId="2" r:id="rId2"/>
    <sheet name="Conferences" sheetId="3" r:id="rId3"/>
    <sheet name="Writing" sheetId="4" r:id="rId4"/>
    <sheet name="Non Conference PO" sheetId="5" r:id="rId5"/>
    <sheet name="Timesheet" sheetId="6" r:id="rId6"/>
    <sheet name="GATE " sheetId="7" r:id="rId7"/>
    <sheet name="Rotating Conferences" sheetId="8" r:id="rId8"/>
  </sheets>
  <definedNames/>
  <calcPr fullCalcOnLoad="1"/>
</workbook>
</file>

<file path=xl/sharedStrings.xml><?xml version="1.0" encoding="utf-8"?>
<sst xmlns="http://schemas.openxmlformats.org/spreadsheetml/2006/main" count="167" uniqueCount="73">
  <si>
    <t>Substitute Cost</t>
  </si>
  <si>
    <t>Subtotal</t>
  </si>
  <si>
    <t>Allocated</t>
  </si>
  <si>
    <t>Unspent</t>
  </si>
  <si>
    <t>Vendor</t>
  </si>
  <si>
    <t>Remaining</t>
  </si>
  <si>
    <t>Substitutes Name</t>
  </si>
  <si>
    <t>INSMAT</t>
  </si>
  <si>
    <t>GATE - $10,600</t>
  </si>
  <si>
    <t>Carry over</t>
  </si>
  <si>
    <t>10th Grade Counseling</t>
  </si>
  <si>
    <t>Approximate State</t>
  </si>
  <si>
    <t>Intervention Funds</t>
  </si>
  <si>
    <t>Total</t>
  </si>
  <si>
    <t>GATE</t>
  </si>
  <si>
    <t>Spent</t>
  </si>
  <si>
    <t>Balance</t>
  </si>
  <si>
    <t>SCHOOL-WIDE PRIORITIES</t>
  </si>
  <si>
    <t>Category</t>
  </si>
  <si>
    <t>Dept.</t>
  </si>
  <si>
    <t>Item</t>
  </si>
  <si>
    <t>Cost</t>
  </si>
  <si>
    <t>PERSUP</t>
  </si>
  <si>
    <t>All</t>
  </si>
  <si>
    <t>Resource Manager--SSMRC</t>
  </si>
  <si>
    <t>encumbered</t>
  </si>
  <si>
    <t>Science aide</t>
  </si>
  <si>
    <t>SI Coordinator (includes 8.25% STRS)</t>
  </si>
  <si>
    <t>Library Aide</t>
  </si>
  <si>
    <t>Technology Support</t>
  </si>
  <si>
    <t>Writing Days</t>
  </si>
  <si>
    <t>Saturday School</t>
  </si>
  <si>
    <t>Total Used</t>
  </si>
  <si>
    <t>Name</t>
  </si>
  <si>
    <t>Conference</t>
  </si>
  <si>
    <t>Date</t>
  </si>
  <si>
    <t>Total Cost</t>
  </si>
  <si>
    <t xml:space="preserve">Total  </t>
  </si>
  <si>
    <t>Project</t>
  </si>
  <si>
    <t>Follow Up</t>
  </si>
  <si>
    <t>Days</t>
  </si>
  <si>
    <t>Sub Cost</t>
  </si>
  <si>
    <t>7/8 Conferences</t>
  </si>
  <si>
    <t>7/12 Conferences</t>
  </si>
  <si>
    <t>Person</t>
  </si>
  <si>
    <t>Budget Item</t>
  </si>
  <si>
    <t>Req #</t>
  </si>
  <si>
    <t>Writing Day</t>
  </si>
  <si>
    <t>Request Date</t>
  </si>
  <si>
    <t>Activity</t>
  </si>
  <si>
    <t>Total Hours</t>
  </si>
  <si>
    <t>Rate</t>
  </si>
  <si>
    <t>Excelsior Software</t>
  </si>
  <si>
    <t>Buchanan</t>
  </si>
  <si>
    <t>Total Allocated</t>
  </si>
  <si>
    <t xml:space="preserve">Intervention </t>
  </si>
  <si>
    <t>Pinnacle</t>
  </si>
  <si>
    <t>Pinnacle Annual Support Fees</t>
  </si>
  <si>
    <t>Turnitin.com - Antiplagiarism Website</t>
  </si>
  <si>
    <t>Karen Stattler</t>
  </si>
  <si>
    <t>CAFÉ - Summer Workshop</t>
  </si>
  <si>
    <t>ROP</t>
  </si>
  <si>
    <t>7/24-8/3</t>
  </si>
  <si>
    <t>Carl Herman</t>
  </si>
  <si>
    <t>Sean Mispagel</t>
  </si>
  <si>
    <t>Janet Warda</t>
  </si>
  <si>
    <t>Acceleratimg Social Science Learning</t>
  </si>
  <si>
    <t>Social</t>
  </si>
  <si>
    <t>Monetary Reform</t>
  </si>
  <si>
    <t>9/25 to 26</t>
  </si>
  <si>
    <t>SWLG</t>
  </si>
  <si>
    <t>Mock Trial</t>
  </si>
  <si>
    <t>LCHS School Site Council BUDGET for 2008-09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</si>
</sst>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#,##0.0_);\(#,##0.0\)"/>
    <numFmt numFmtId="167" formatCode="dd\-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  <numFmt numFmtId="174" formatCode="[$-409]h:mm:ss\ AM/PM"/>
    <numFmt numFmtId="175" formatCode="mm/dd/yy;@"/>
    <numFmt numFmtId="176" formatCode="0_);\(0\)"/>
    <numFmt numFmtId="177" formatCode="&quot;$&quot;#,##0.00;[Red]&quot;$&quot;#,##0.0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3.5"/>
      <name val="Times New Roman"/>
      <family val="1"/>
    </font>
    <font>
      <sz val="10"/>
      <name val="CG Times"/>
      <family val="0"/>
    </font>
    <font>
      <b/>
      <sz val="24"/>
      <name val="Times New Roman"/>
      <family val="1"/>
    </font>
    <font>
      <sz val="2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4" fontId="1" fillId="0" borderId="0" xfId="17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3" fillId="0" borderId="1" xfId="17" applyFont="1" applyFill="1" applyBorder="1" applyAlignment="1">
      <alignment horizontal="right" vertical="center"/>
    </xf>
    <xf numFmtId="44" fontId="3" fillId="0" borderId="1" xfId="17" applyFont="1" applyFill="1" applyBorder="1" applyAlignment="1">
      <alignment horizontal="left" vertical="center"/>
    </xf>
    <xf numFmtId="44" fontId="1" fillId="0" borderId="0" xfId="17" applyFont="1" applyAlignment="1">
      <alignment horizontal="center" wrapText="1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175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4" fontId="0" fillId="0" borderId="0" xfId="17" applyFont="1" applyAlignment="1">
      <alignment/>
    </xf>
    <xf numFmtId="44" fontId="7" fillId="0" borderId="0" xfId="17" applyFont="1" applyAlignment="1">
      <alignment horizontal="center"/>
    </xf>
    <xf numFmtId="0" fontId="7" fillId="0" borderId="0" xfId="0" applyFont="1" applyAlignment="1">
      <alignment/>
    </xf>
    <xf numFmtId="44" fontId="7" fillId="0" borderId="0" xfId="17" applyFont="1" applyAlignment="1">
      <alignment horizontal="right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 horizontal="center" wrapText="1"/>
    </xf>
    <xf numFmtId="44" fontId="6" fillId="0" borderId="0" xfId="17" applyFont="1" applyAlignment="1">
      <alignment horizontal="center" wrapText="1"/>
    </xf>
    <xf numFmtId="0" fontId="6" fillId="0" borderId="0" xfId="0" applyFont="1" applyAlignment="1">
      <alignment wrapText="1"/>
    </xf>
    <xf numFmtId="167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0" fontId="8" fillId="0" borderId="0" xfId="0" applyFont="1" applyAlignment="1">
      <alignment horizontal="center" wrapText="1"/>
    </xf>
    <xf numFmtId="44" fontId="8" fillId="0" borderId="0" xfId="17" applyFont="1" applyAlignment="1">
      <alignment horizontal="center" wrapText="1"/>
    </xf>
    <xf numFmtId="0" fontId="8" fillId="0" borderId="0" xfId="0" applyFont="1" applyAlignment="1">
      <alignment wrapText="1"/>
    </xf>
    <xf numFmtId="15" fontId="8" fillId="0" borderId="0" xfId="0" applyNumberFormat="1" applyFont="1" applyAlignment="1">
      <alignment horizontal="center" wrapText="1"/>
    </xf>
    <xf numFmtId="0" fontId="8" fillId="0" borderId="0" xfId="17" applyNumberFormat="1" applyFont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17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3" fillId="0" borderId="1" xfId="17" applyNumberFormat="1" applyFont="1" applyFill="1" applyBorder="1" applyAlignment="1">
      <alignment horizontal="right" vertical="center"/>
    </xf>
    <xf numFmtId="44" fontId="3" fillId="0" borderId="1" xfId="17" applyNumberFormat="1" applyFont="1" applyFill="1" applyBorder="1" applyAlignment="1">
      <alignment horizontal="left" vertical="center"/>
    </xf>
    <xf numFmtId="44" fontId="2" fillId="0" borderId="0" xfId="17" applyNumberFormat="1" applyFont="1" applyFill="1" applyBorder="1" applyAlignment="1">
      <alignment horizontal="right" vertical="center"/>
    </xf>
    <xf numFmtId="44" fontId="3" fillId="0" borderId="0" xfId="0" applyNumberFormat="1" applyFont="1" applyBorder="1" applyAlignment="1">
      <alignment vertical="center"/>
    </xf>
    <xf numFmtId="44" fontId="3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15" fontId="8" fillId="0" borderId="0" xfId="0" applyNumberFormat="1" applyFont="1" applyFill="1" applyAlignment="1">
      <alignment horizontal="center" wrapText="1"/>
    </xf>
    <xf numFmtId="44" fontId="8" fillId="0" borderId="0" xfId="17" applyFont="1" applyFill="1" applyAlignment="1">
      <alignment horizontal="center" wrapText="1"/>
    </xf>
    <xf numFmtId="0" fontId="8" fillId="0" borderId="0" xfId="17" applyNumberFormat="1" applyFont="1" applyFill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8" fillId="0" borderId="0" xfId="17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44" fontId="8" fillId="0" borderId="0" xfId="17" applyFont="1" applyAlignment="1">
      <alignment horizontal="center"/>
    </xf>
    <xf numFmtId="0" fontId="8" fillId="0" borderId="0" xfId="17" applyNumberFormat="1" applyFont="1" applyAlignment="1">
      <alignment horizontal="center"/>
    </xf>
    <xf numFmtId="0" fontId="8" fillId="0" borderId="0" xfId="0" applyFont="1" applyFill="1" applyAlignment="1">
      <alignment/>
    </xf>
    <xf numFmtId="15" fontId="8" fillId="0" borderId="0" xfId="0" applyNumberFormat="1" applyFont="1" applyFill="1" applyAlignment="1">
      <alignment horizontal="center"/>
    </xf>
    <xf numFmtId="44" fontId="8" fillId="0" borderId="0" xfId="17" applyFont="1" applyFill="1" applyAlignment="1">
      <alignment horizontal="center"/>
    </xf>
    <xf numFmtId="0" fontId="8" fillId="0" borderId="0" xfId="17" applyNumberFormat="1" applyFont="1" applyFill="1" applyAlignment="1">
      <alignment horizontal="center"/>
    </xf>
    <xf numFmtId="164" fontId="8" fillId="0" borderId="0" xfId="17" applyNumberFormat="1" applyFont="1" applyFill="1" applyAlignment="1">
      <alignment horizontal="center"/>
    </xf>
    <xf numFmtId="176" fontId="8" fillId="0" borderId="0" xfId="17" applyNumberFormat="1" applyFont="1" applyFill="1" applyAlignment="1">
      <alignment horizontal="right"/>
    </xf>
    <xf numFmtId="0" fontId="0" fillId="0" borderId="0" xfId="0" applyAlignment="1">
      <alignment/>
    </xf>
    <xf numFmtId="14" fontId="8" fillId="0" borderId="0" xfId="0" applyNumberFormat="1" applyFont="1" applyFill="1" applyAlignment="1">
      <alignment horizontal="center"/>
    </xf>
    <xf numFmtId="44" fontId="8" fillId="0" borderId="0" xfId="0" applyNumberFormat="1" applyFont="1" applyAlignment="1">
      <alignment/>
    </xf>
    <xf numFmtId="44" fontId="0" fillId="0" borderId="0" xfId="17" applyFont="1" applyFill="1" applyAlignment="1">
      <alignment/>
    </xf>
    <xf numFmtId="44" fontId="2" fillId="0" borderId="0" xfId="17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15" fontId="0" fillId="0" borderId="0" xfId="0" applyNumberFormat="1" applyFont="1" applyFill="1" applyAlignment="1">
      <alignment horizontal="center"/>
    </xf>
    <xf numFmtId="44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17" applyFont="1" applyAlignment="1">
      <alignment horizontal="center"/>
    </xf>
    <xf numFmtId="0" fontId="0" fillId="0" borderId="0" xfId="0" applyFont="1" applyFill="1" applyAlignment="1">
      <alignment horizontal="center" wrapText="1"/>
    </xf>
    <xf numFmtId="15" fontId="0" fillId="0" borderId="0" xfId="0" applyNumberFormat="1" applyFont="1" applyFill="1" applyAlignment="1">
      <alignment horizontal="center" wrapText="1"/>
    </xf>
    <xf numFmtId="44" fontId="0" fillId="0" borderId="0" xfId="17" applyFont="1" applyFill="1" applyAlignment="1">
      <alignment horizontal="center" wrapText="1"/>
    </xf>
    <xf numFmtId="0" fontId="0" fillId="0" borderId="0" xfId="17" applyNumberFormat="1" applyFont="1" applyFill="1" applyAlignment="1">
      <alignment horizontal="center" wrapText="1"/>
    </xf>
    <xf numFmtId="176" fontId="0" fillId="0" borderId="0" xfId="17" applyNumberFormat="1" applyFont="1" applyFill="1" applyAlignment="1">
      <alignment horizontal="center"/>
    </xf>
    <xf numFmtId="176" fontId="0" fillId="0" borderId="0" xfId="17" applyNumberFormat="1" applyFont="1" applyFill="1" applyAlignment="1">
      <alignment horizontal="center" wrapText="1"/>
    </xf>
    <xf numFmtId="44" fontId="0" fillId="0" borderId="4" xfId="17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44" fontId="0" fillId="2" borderId="0" xfId="17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44" fontId="0" fillId="0" borderId="0" xfId="17" applyFont="1" applyFill="1" applyAlignment="1">
      <alignment horizontal="left"/>
    </xf>
    <xf numFmtId="44" fontId="0" fillId="0" borderId="0" xfId="17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4" fontId="2" fillId="0" borderId="6" xfId="17" applyNumberFormat="1" applyFont="1" applyFill="1" applyBorder="1" applyAlignment="1">
      <alignment horizontal="center" vertical="center"/>
    </xf>
    <xf numFmtId="41" fontId="2" fillId="0" borderId="6" xfId="17" applyNumberFormat="1" applyFont="1" applyFill="1" applyBorder="1" applyAlignment="1">
      <alignment horizontal="center" vertical="center"/>
    </xf>
    <xf numFmtId="44" fontId="2" fillId="0" borderId="6" xfId="17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44" fontId="3" fillId="0" borderId="1" xfId="17" applyFont="1" applyBorder="1" applyAlignment="1">
      <alignment horizontal="left" vertical="center"/>
    </xf>
    <xf numFmtId="44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4" fontId="3" fillId="0" borderId="6" xfId="17" applyNumberFormat="1" applyFont="1" applyFill="1" applyBorder="1" applyAlignment="1">
      <alignment horizontal="center" vertical="center"/>
    </xf>
    <xf numFmtId="41" fontId="3" fillId="0" borderId="6" xfId="17" applyNumberFormat="1" applyFont="1" applyFill="1" applyBorder="1" applyAlignment="1">
      <alignment horizontal="center" vertical="center"/>
    </xf>
    <xf numFmtId="44" fontId="3" fillId="0" borderId="6" xfId="17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8" fontId="0" fillId="0" borderId="0" xfId="17" applyNumberFormat="1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6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4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right" vertical="center"/>
    </xf>
    <xf numFmtId="44" fontId="2" fillId="3" borderId="4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44" fontId="2" fillId="3" borderId="15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44" fontId="2" fillId="3" borderId="21" xfId="0" applyNumberFormat="1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vertical="center"/>
    </xf>
    <xf numFmtId="44" fontId="2" fillId="3" borderId="24" xfId="0" applyNumberFormat="1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44" fontId="2" fillId="3" borderId="20" xfId="0" applyNumberFormat="1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4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167" fontId="1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44" fontId="0" fillId="0" borderId="0" xfId="17" applyFont="1" applyFill="1" applyAlignment="1">
      <alignment vertical="center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1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44" fontId="0" fillId="0" borderId="0" xfId="17" applyFont="1" applyAlignment="1">
      <alignment vertical="center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44" fontId="0" fillId="0" borderId="0" xfId="17" applyFont="1" applyAlignment="1">
      <alignment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4" fontId="0" fillId="0" borderId="0" xfId="17" applyFont="1" applyFill="1" applyBorder="1" applyAlignment="1">
      <alignment horizontal="center" vertical="center"/>
    </xf>
    <xf numFmtId="44" fontId="0" fillId="0" borderId="0" xfId="17" applyFont="1" applyBorder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4" fontId="0" fillId="0" borderId="0" xfId="17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177" fontId="2" fillId="0" borderId="6" xfId="17" applyNumberFormat="1" applyFont="1" applyFill="1" applyBorder="1" applyAlignment="1">
      <alignment horizontal="center" vertical="center"/>
    </xf>
    <xf numFmtId="177" fontId="2" fillId="0" borderId="0" xfId="17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7" fontId="3" fillId="0" borderId="1" xfId="17" applyNumberFormat="1" applyFont="1" applyBorder="1" applyAlignment="1">
      <alignment vertical="center"/>
    </xf>
    <xf numFmtId="177" fontId="3" fillId="0" borderId="8" xfId="17" applyNumberFormat="1" applyFont="1" applyBorder="1" applyAlignment="1">
      <alignment vertical="center"/>
    </xf>
    <xf numFmtId="177" fontId="2" fillId="3" borderId="15" xfId="0" applyNumberFormat="1" applyFont="1" applyFill="1" applyBorder="1" applyAlignment="1">
      <alignment vertical="center"/>
    </xf>
    <xf numFmtId="177" fontId="2" fillId="3" borderId="20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6" xfId="17" applyNumberFormat="1" applyFont="1" applyFill="1" applyBorder="1" applyAlignment="1">
      <alignment horizontal="center" vertical="center"/>
    </xf>
    <xf numFmtId="177" fontId="3" fillId="0" borderId="12" xfId="17" applyNumberFormat="1" applyFont="1" applyBorder="1" applyAlignment="1">
      <alignment vertical="center"/>
    </xf>
    <xf numFmtId="177" fontId="2" fillId="3" borderId="24" xfId="0" applyNumberFormat="1" applyFont="1" applyFill="1" applyBorder="1" applyAlignment="1">
      <alignment vertical="center"/>
    </xf>
    <xf numFmtId="6" fontId="2" fillId="0" borderId="1" xfId="0" applyNumberFormat="1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center" vertical="center"/>
    </xf>
    <xf numFmtId="6" fontId="2" fillId="0" borderId="1" xfId="0" applyNumberFormat="1" applyFont="1" applyBorder="1" applyAlignment="1">
      <alignment vertical="center"/>
    </xf>
    <xf numFmtId="6" fontId="3" fillId="0" borderId="1" xfId="0" applyNumberFormat="1" applyFont="1" applyBorder="1" applyAlignment="1">
      <alignment vertical="center"/>
    </xf>
    <xf numFmtId="6" fontId="3" fillId="0" borderId="1" xfId="17" applyNumberFormat="1" applyFont="1" applyBorder="1" applyAlignment="1">
      <alignment horizontal="center" vertical="center"/>
    </xf>
    <xf numFmtId="6" fontId="2" fillId="0" borderId="1" xfId="17" applyNumberFormat="1" applyFont="1" applyBorder="1" applyAlignment="1">
      <alignment horizontal="right" vertical="center"/>
    </xf>
    <xf numFmtId="6" fontId="2" fillId="0" borderId="1" xfId="17" applyNumberFormat="1" applyFont="1" applyBorder="1" applyAlignment="1">
      <alignment vertical="center"/>
    </xf>
    <xf numFmtId="6" fontId="2" fillId="0" borderId="1" xfId="0" applyNumberFormat="1" applyFont="1" applyBorder="1" applyAlignment="1">
      <alignment horizontal="right" vertical="center"/>
    </xf>
    <xf numFmtId="6" fontId="2" fillId="0" borderId="5" xfId="0" applyNumberFormat="1" applyFont="1" applyFill="1" applyBorder="1" applyAlignment="1">
      <alignment horizontal="center" vertical="center"/>
    </xf>
    <xf numFmtId="6" fontId="2" fillId="0" borderId="6" xfId="0" applyNumberFormat="1" applyFont="1" applyFill="1" applyBorder="1" applyAlignment="1">
      <alignment horizontal="center" vertical="center"/>
    </xf>
    <xf numFmtId="6" fontId="2" fillId="0" borderId="6" xfId="17" applyNumberFormat="1" applyFont="1" applyFill="1" applyBorder="1" applyAlignment="1">
      <alignment horizontal="center" vertical="center"/>
    </xf>
    <xf numFmtId="6" fontId="3" fillId="0" borderId="7" xfId="0" applyNumberFormat="1" applyFont="1" applyFill="1" applyBorder="1" applyAlignment="1">
      <alignment horizontal="center" vertical="center"/>
    </xf>
    <xf numFmtId="6" fontId="3" fillId="0" borderId="2" xfId="0" applyNumberFormat="1" applyFont="1" applyFill="1" applyBorder="1" applyAlignment="1">
      <alignment horizontal="center" vertical="center"/>
    </xf>
    <xf numFmtId="6" fontId="3" fillId="0" borderId="1" xfId="0" applyNumberFormat="1" applyFont="1" applyFill="1" applyBorder="1" applyAlignment="1">
      <alignment horizontal="center" vertical="center"/>
    </xf>
    <xf numFmtId="6" fontId="3" fillId="0" borderId="1" xfId="0" applyNumberFormat="1" applyFont="1" applyFill="1" applyBorder="1" applyAlignment="1">
      <alignment vertical="center"/>
    </xf>
    <xf numFmtId="6" fontId="3" fillId="0" borderId="1" xfId="17" applyNumberFormat="1" applyFont="1" applyFill="1" applyBorder="1" applyAlignment="1">
      <alignment vertical="center"/>
    </xf>
    <xf numFmtId="6" fontId="3" fillId="0" borderId="1" xfId="17" applyNumberFormat="1" applyFont="1" applyFill="1" applyBorder="1" applyAlignment="1">
      <alignment horizontal="center" vertical="center"/>
    </xf>
    <xf numFmtId="6" fontId="3" fillId="0" borderId="3" xfId="0" applyNumberFormat="1" applyFont="1" applyFill="1" applyBorder="1" applyAlignment="1">
      <alignment vertical="center"/>
    </xf>
    <xf numFmtId="6" fontId="2" fillId="3" borderId="2" xfId="0" applyNumberFormat="1" applyFont="1" applyFill="1" applyBorder="1" applyAlignment="1">
      <alignment horizontal="center" vertical="center"/>
    </xf>
    <xf numFmtId="6" fontId="2" fillId="3" borderId="1" xfId="0" applyNumberFormat="1" applyFont="1" applyFill="1" applyBorder="1" applyAlignment="1">
      <alignment horizontal="center" vertical="center"/>
    </xf>
    <xf numFmtId="6" fontId="2" fillId="3" borderId="1" xfId="0" applyNumberFormat="1" applyFont="1" applyFill="1" applyBorder="1" applyAlignment="1">
      <alignment horizontal="right" vertical="center"/>
    </xf>
    <xf numFmtId="6" fontId="2" fillId="3" borderId="1" xfId="17" applyNumberFormat="1" applyFont="1" applyFill="1" applyBorder="1" applyAlignment="1">
      <alignment vertical="center"/>
    </xf>
    <xf numFmtId="6" fontId="2" fillId="3" borderId="1" xfId="0" applyNumberFormat="1" applyFont="1" applyFill="1" applyBorder="1" applyAlignment="1">
      <alignment vertical="center"/>
    </xf>
    <xf numFmtId="6" fontId="2" fillId="3" borderId="3" xfId="0" applyNumberFormat="1" applyFont="1" applyFill="1" applyBorder="1" applyAlignment="1">
      <alignment vertical="center"/>
    </xf>
    <xf numFmtId="6" fontId="3" fillId="0" borderId="2" xfId="0" applyNumberFormat="1" applyFont="1" applyBorder="1" applyAlignment="1">
      <alignment horizontal="center" vertical="center"/>
    </xf>
    <xf numFmtId="6" fontId="3" fillId="0" borderId="0" xfId="0" applyNumberFormat="1" applyFont="1" applyBorder="1" applyAlignment="1">
      <alignment vertical="top" wrapText="1"/>
    </xf>
    <xf numFmtId="6" fontId="2" fillId="0" borderId="1" xfId="17" applyNumberFormat="1" applyFont="1" applyFill="1" applyBorder="1" applyAlignment="1">
      <alignment vertical="center"/>
    </xf>
    <xf numFmtId="6" fontId="3" fillId="0" borderId="1" xfId="17" applyNumberFormat="1" applyFont="1" applyBorder="1" applyAlignment="1">
      <alignment vertical="center"/>
    </xf>
    <xf numFmtId="6" fontId="3" fillId="0" borderId="2" xfId="0" applyNumberFormat="1" applyFont="1" applyFill="1" applyBorder="1" applyAlignment="1">
      <alignment horizontal="center" vertical="center" wrapText="1"/>
    </xf>
    <xf numFmtId="6" fontId="3" fillId="0" borderId="1" xfId="0" applyNumberFormat="1" applyFont="1" applyFill="1" applyBorder="1" applyAlignment="1">
      <alignment horizontal="center" vertical="center" wrapText="1"/>
    </xf>
    <xf numFmtId="6" fontId="3" fillId="0" borderId="1" xfId="0" applyNumberFormat="1" applyFont="1" applyFill="1" applyBorder="1" applyAlignment="1">
      <alignment vertical="center" wrapText="1"/>
    </xf>
    <xf numFmtId="6" fontId="3" fillId="0" borderId="1" xfId="17" applyNumberFormat="1" applyFont="1" applyFill="1" applyBorder="1" applyAlignment="1">
      <alignment horizontal="right" vertical="center"/>
    </xf>
    <xf numFmtId="6" fontId="3" fillId="0" borderId="6" xfId="17" applyNumberFormat="1" applyFont="1" applyFill="1" applyBorder="1" applyAlignment="1">
      <alignment horizontal="left" vertical="center"/>
    </xf>
    <xf numFmtId="6" fontId="3" fillId="0" borderId="1" xfId="17" applyNumberFormat="1" applyFont="1" applyBorder="1" applyAlignment="1">
      <alignment horizontal="left" vertical="center"/>
    </xf>
    <xf numFmtId="6" fontId="3" fillId="0" borderId="11" xfId="0" applyNumberFormat="1" applyFont="1" applyBorder="1" applyAlignment="1">
      <alignment horizontal="center" vertical="center"/>
    </xf>
    <xf numFmtId="6" fontId="3" fillId="0" borderId="12" xfId="0" applyNumberFormat="1" applyFont="1" applyBorder="1" applyAlignment="1">
      <alignment horizontal="center" vertical="center"/>
    </xf>
    <xf numFmtId="6" fontId="3" fillId="0" borderId="12" xfId="0" applyNumberFormat="1" applyFont="1" applyBorder="1" applyAlignment="1">
      <alignment vertical="center"/>
    </xf>
    <xf numFmtId="6" fontId="3" fillId="0" borderId="12" xfId="17" applyNumberFormat="1" applyFont="1" applyFill="1" applyBorder="1" applyAlignment="1">
      <alignment horizontal="right" vertical="center"/>
    </xf>
    <xf numFmtId="6" fontId="3" fillId="0" borderId="12" xfId="17" applyNumberFormat="1" applyFont="1" applyBorder="1" applyAlignment="1">
      <alignment horizontal="left" vertical="center"/>
    </xf>
    <xf numFmtId="6" fontId="2" fillId="3" borderId="10" xfId="0" applyNumberFormat="1" applyFont="1" applyFill="1" applyBorder="1" applyAlignment="1">
      <alignment horizontal="center" vertical="center"/>
    </xf>
    <xf numFmtId="6" fontId="2" fillId="3" borderId="8" xfId="0" applyNumberFormat="1" applyFont="1" applyFill="1" applyBorder="1" applyAlignment="1">
      <alignment horizontal="center" vertical="center"/>
    </xf>
    <xf numFmtId="6" fontId="2" fillId="3" borderId="8" xfId="0" applyNumberFormat="1" applyFont="1" applyFill="1" applyBorder="1" applyAlignment="1">
      <alignment horizontal="right" vertical="center"/>
    </xf>
    <xf numFmtId="6" fontId="2" fillId="3" borderId="8" xfId="17" applyNumberFormat="1" applyFont="1" applyFill="1" applyBorder="1" applyAlignment="1">
      <alignment horizontal="right" vertical="center"/>
    </xf>
    <xf numFmtId="6" fontId="2" fillId="3" borderId="9" xfId="0" applyNumberFormat="1" applyFont="1" applyFill="1" applyBorder="1" applyAlignment="1">
      <alignment vertical="center"/>
    </xf>
    <xf numFmtId="6" fontId="3" fillId="0" borderId="0" xfId="0" applyNumberFormat="1" applyFont="1" applyAlignment="1">
      <alignment horizontal="center" vertical="center"/>
    </xf>
    <xf numFmtId="6" fontId="3" fillId="0" borderId="0" xfId="0" applyNumberFormat="1" applyFont="1" applyAlignment="1">
      <alignment vertical="center"/>
    </xf>
    <xf numFmtId="6" fontId="2" fillId="0" borderId="0" xfId="0" applyNumberFormat="1" applyFont="1" applyFill="1" applyBorder="1" applyAlignment="1">
      <alignment horizontal="center" vertical="center"/>
    </xf>
    <xf numFmtId="6" fontId="3" fillId="0" borderId="0" xfId="0" applyNumberFormat="1" applyFont="1" applyFill="1" applyBorder="1" applyAlignment="1">
      <alignment horizontal="center" vertical="center"/>
    </xf>
    <xf numFmtId="6" fontId="2" fillId="0" borderId="0" xfId="0" applyNumberFormat="1" applyFont="1" applyFill="1" applyBorder="1" applyAlignment="1">
      <alignment horizontal="right" vertical="center"/>
    </xf>
    <xf numFmtId="6" fontId="2" fillId="0" borderId="0" xfId="17" applyNumberFormat="1" applyFont="1" applyFill="1" applyBorder="1" applyAlignment="1">
      <alignment horizontal="right" vertical="center"/>
    </xf>
    <xf numFmtId="6" fontId="2" fillId="0" borderId="0" xfId="17" applyNumberFormat="1" applyFont="1" applyBorder="1" applyAlignment="1">
      <alignment horizontal="center" vertical="center" wrapText="1"/>
    </xf>
    <xf numFmtId="6" fontId="2" fillId="0" borderId="0" xfId="0" applyNumberFormat="1" applyFont="1" applyBorder="1" applyAlignment="1">
      <alignment horizontal="center" vertical="center"/>
    </xf>
    <xf numFmtId="6" fontId="2" fillId="0" borderId="0" xfId="17" applyNumberFormat="1" applyFont="1" applyBorder="1" applyAlignment="1">
      <alignment vertical="center"/>
    </xf>
    <xf numFmtId="9" fontId="2" fillId="0" borderId="3" xfId="0" applyNumberFormat="1" applyFont="1" applyBorder="1" applyAlignment="1">
      <alignment horizontal="center" vertical="center"/>
    </xf>
    <xf numFmtId="6" fontId="3" fillId="0" borderId="1" xfId="17" applyNumberFormat="1" applyFont="1" applyBorder="1" applyAlignment="1">
      <alignment horizontal="right" vertical="center"/>
    </xf>
    <xf numFmtId="175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6" fontId="2" fillId="0" borderId="1" xfId="0" applyNumberFormat="1" applyFont="1" applyBorder="1" applyAlignment="1">
      <alignment vertical="center"/>
    </xf>
    <xf numFmtId="6" fontId="0" fillId="0" borderId="1" xfId="0" applyNumberFormat="1" applyBorder="1" applyAlignment="1">
      <alignment vertical="center"/>
    </xf>
    <xf numFmtId="0" fontId="11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6" fontId="2" fillId="4" borderId="29" xfId="0" applyNumberFormat="1" applyFont="1" applyFill="1" applyBorder="1" applyAlignment="1">
      <alignment horizontal="center" vertical="center"/>
    </xf>
    <xf numFmtId="6" fontId="3" fillId="4" borderId="30" xfId="0" applyNumberFormat="1" applyFont="1" applyFill="1" applyBorder="1" applyAlignment="1">
      <alignment horizontal="center" vertical="center"/>
    </xf>
    <xf numFmtId="6" fontId="3" fillId="4" borderId="31" xfId="0" applyNumberFormat="1" applyFont="1" applyFill="1" applyBorder="1" applyAlignment="1">
      <alignment horizontal="center" vertical="center"/>
    </xf>
    <xf numFmtId="44" fontId="2" fillId="4" borderId="14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4" fontId="8" fillId="0" borderId="0" xfId="17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0.140625" style="56" bestFit="1" customWidth="1"/>
    <col min="2" max="2" width="6.421875" style="56" bestFit="1" customWidth="1"/>
    <col min="3" max="3" width="37.7109375" style="5" bestFit="1" customWidth="1"/>
    <col min="4" max="4" width="13.140625" style="47" bestFit="1" customWidth="1"/>
    <col min="5" max="5" width="9.28125" style="5" bestFit="1" customWidth="1"/>
    <col min="6" max="6" width="20.00390625" style="5" bestFit="1" customWidth="1"/>
    <col min="7" max="7" width="12.7109375" style="191" bestFit="1" customWidth="1"/>
    <col min="8" max="8" width="12.28125" style="5" bestFit="1" customWidth="1"/>
    <col min="9" max="9" width="9.7109375" style="21" bestFit="1" customWidth="1"/>
    <col min="10" max="11" width="9.140625" style="5" customWidth="1"/>
    <col min="12" max="12" width="10.421875" style="5" bestFit="1" customWidth="1"/>
    <col min="13" max="16384" width="9.140625" style="5" customWidth="1"/>
  </cols>
  <sheetData>
    <row r="1" spans="1:9" s="251" customFormat="1" ht="30.75">
      <c r="A1" s="257" t="s">
        <v>72</v>
      </c>
      <c r="B1" s="258"/>
      <c r="C1" s="258"/>
      <c r="D1" s="258"/>
      <c r="E1" s="258"/>
      <c r="F1" s="258"/>
      <c r="G1" s="258"/>
      <c r="H1" s="259"/>
      <c r="I1" s="250"/>
    </row>
    <row r="2" spans="1:8" ht="15.75">
      <c r="A2" s="195"/>
      <c r="B2" s="196"/>
      <c r="C2" s="197" t="s">
        <v>10</v>
      </c>
      <c r="D2" s="198"/>
      <c r="E2" s="198"/>
      <c r="F2" s="199"/>
      <c r="G2" s="200" t="s">
        <v>9</v>
      </c>
      <c r="H2" s="201">
        <v>15929</v>
      </c>
    </row>
    <row r="3" spans="1:8" ht="15.75">
      <c r="A3" s="255"/>
      <c r="B3" s="256"/>
      <c r="C3" s="197" t="s">
        <v>12</v>
      </c>
      <c r="D3" s="197">
        <v>9443</v>
      </c>
      <c r="E3" s="198"/>
      <c r="F3" s="200" t="s">
        <v>11</v>
      </c>
      <c r="G3" s="202"/>
      <c r="H3" s="201">
        <v>178398</v>
      </c>
    </row>
    <row r="4" spans="1:8" ht="15.75">
      <c r="A4" s="255"/>
      <c r="B4" s="256"/>
      <c r="C4" s="197" t="s">
        <v>14</v>
      </c>
      <c r="D4" s="197">
        <v>8000</v>
      </c>
      <c r="E4" s="198"/>
      <c r="F4" s="198"/>
      <c r="G4" s="200" t="s">
        <v>13</v>
      </c>
      <c r="H4" s="201">
        <f>SUM(H2:H3)</f>
        <v>194327</v>
      </c>
    </row>
    <row r="5" spans="1:8" ht="16.5" thickBot="1">
      <c r="A5" s="260" t="s">
        <v>17</v>
      </c>
      <c r="B5" s="261"/>
      <c r="C5" s="261"/>
      <c r="D5" s="261"/>
      <c r="E5" s="261"/>
      <c r="F5" s="261"/>
      <c r="G5" s="261"/>
      <c r="H5" s="262"/>
    </row>
    <row r="6" spans="1:9" s="105" customFormat="1" ht="15.75">
      <c r="A6" s="203" t="s">
        <v>18</v>
      </c>
      <c r="B6" s="204" t="s">
        <v>19</v>
      </c>
      <c r="C6" s="204" t="s">
        <v>20</v>
      </c>
      <c r="D6" s="205" t="s">
        <v>21</v>
      </c>
      <c r="E6" s="205" t="s">
        <v>70</v>
      </c>
      <c r="F6" s="205" t="s">
        <v>15</v>
      </c>
      <c r="G6" s="205" t="s">
        <v>16</v>
      </c>
      <c r="H6" s="206"/>
      <c r="I6" s="104"/>
    </row>
    <row r="7" spans="1:9" s="105" customFormat="1" ht="15.75">
      <c r="A7" s="207" t="s">
        <v>22</v>
      </c>
      <c r="B7" s="208" t="s">
        <v>23</v>
      </c>
      <c r="C7" s="209" t="s">
        <v>24</v>
      </c>
      <c r="D7" s="210">
        <v>40300</v>
      </c>
      <c r="E7" s="211" t="s">
        <v>23</v>
      </c>
      <c r="F7" s="210">
        <v>42357</v>
      </c>
      <c r="G7" s="210">
        <f aca="true" t="shared" si="0" ref="G7:G22">D7-F7</f>
        <v>-2057</v>
      </c>
      <c r="H7" s="212" t="s">
        <v>25</v>
      </c>
      <c r="I7" s="104"/>
    </row>
    <row r="8" spans="1:9" s="105" customFormat="1" ht="15.75">
      <c r="A8" s="207" t="s">
        <v>22</v>
      </c>
      <c r="B8" s="208" t="s">
        <v>23</v>
      </c>
      <c r="C8" s="209" t="s">
        <v>26</v>
      </c>
      <c r="D8" s="210">
        <v>14900</v>
      </c>
      <c r="E8" s="211" t="s">
        <v>23</v>
      </c>
      <c r="F8" s="210">
        <v>14112</v>
      </c>
      <c r="G8" s="210">
        <f t="shared" si="0"/>
        <v>788</v>
      </c>
      <c r="H8" s="212" t="s">
        <v>25</v>
      </c>
      <c r="I8" s="104"/>
    </row>
    <row r="9" spans="1:9" s="105" customFormat="1" ht="15.75">
      <c r="A9" s="207" t="s">
        <v>22</v>
      </c>
      <c r="B9" s="208" t="s">
        <v>23</v>
      </c>
      <c r="C9" s="209" t="s">
        <v>27</v>
      </c>
      <c r="D9" s="210">
        <v>4150</v>
      </c>
      <c r="E9" s="211" t="s">
        <v>23</v>
      </c>
      <c r="F9" s="210">
        <v>4133</v>
      </c>
      <c r="G9" s="210">
        <f t="shared" si="0"/>
        <v>17</v>
      </c>
      <c r="H9" s="212" t="s">
        <v>25</v>
      </c>
      <c r="I9" s="104"/>
    </row>
    <row r="10" spans="1:9" s="105" customFormat="1" ht="15.75">
      <c r="A10" s="207" t="s">
        <v>22</v>
      </c>
      <c r="B10" s="208" t="s">
        <v>23</v>
      </c>
      <c r="C10" s="209" t="s">
        <v>28</v>
      </c>
      <c r="D10" s="210">
        <v>48200</v>
      </c>
      <c r="E10" s="211" t="s">
        <v>23</v>
      </c>
      <c r="F10" s="210">
        <v>48819</v>
      </c>
      <c r="G10" s="210">
        <f t="shared" si="0"/>
        <v>-619</v>
      </c>
      <c r="H10" s="212" t="s">
        <v>25</v>
      </c>
      <c r="I10" s="104"/>
    </row>
    <row r="11" spans="1:9" s="105" customFormat="1" ht="15.75">
      <c r="A11" s="207" t="s">
        <v>22</v>
      </c>
      <c r="B11" s="208" t="s">
        <v>23</v>
      </c>
      <c r="C11" s="209" t="s">
        <v>29</v>
      </c>
      <c r="D11" s="210">
        <v>39400</v>
      </c>
      <c r="E11" s="211" t="s">
        <v>23</v>
      </c>
      <c r="F11" s="210">
        <v>49343</v>
      </c>
      <c r="G11" s="210">
        <f t="shared" si="0"/>
        <v>-9943</v>
      </c>
      <c r="H11" s="212" t="s">
        <v>25</v>
      </c>
      <c r="I11" s="104"/>
    </row>
    <row r="12" spans="1:9" s="107" customFormat="1" ht="15.75">
      <c r="A12" s="213"/>
      <c r="B12" s="214"/>
      <c r="C12" s="215" t="s">
        <v>1</v>
      </c>
      <c r="D12" s="216">
        <f>SUM(D7:D11)</f>
        <v>146950</v>
      </c>
      <c r="E12" s="217"/>
      <c r="F12" s="216">
        <f>SUM(F7:F11)</f>
        <v>158764</v>
      </c>
      <c r="G12" s="216">
        <f>SUM(G7:G11)</f>
        <v>-11814</v>
      </c>
      <c r="H12" s="218"/>
      <c r="I12" s="106"/>
    </row>
    <row r="13" spans="1:8" ht="15.75">
      <c r="A13" s="219" t="s">
        <v>7</v>
      </c>
      <c r="B13" s="208" t="s">
        <v>23</v>
      </c>
      <c r="C13" s="220" t="s">
        <v>57</v>
      </c>
      <c r="D13" s="210">
        <v>3500</v>
      </c>
      <c r="E13" s="199" t="s">
        <v>23</v>
      </c>
      <c r="F13" s="221">
        <v>3500</v>
      </c>
      <c r="G13" s="210">
        <f t="shared" si="0"/>
        <v>0</v>
      </c>
      <c r="H13" s="248">
        <f aca="true" t="shared" si="1" ref="H13:H18">F13/D13</f>
        <v>1</v>
      </c>
    </row>
    <row r="14" spans="1:8" ht="15.75">
      <c r="A14" s="219" t="s">
        <v>7</v>
      </c>
      <c r="B14" s="208" t="s">
        <v>23</v>
      </c>
      <c r="C14" s="209" t="s">
        <v>58</v>
      </c>
      <c r="D14" s="249">
        <v>1800</v>
      </c>
      <c r="E14" s="199" t="s">
        <v>23</v>
      </c>
      <c r="F14" s="221"/>
      <c r="G14" s="210">
        <f t="shared" si="0"/>
        <v>1800</v>
      </c>
      <c r="H14" s="248">
        <f t="shared" si="1"/>
        <v>0</v>
      </c>
    </row>
    <row r="15" spans="1:9" ht="15.75">
      <c r="A15" s="219" t="s">
        <v>22</v>
      </c>
      <c r="B15" s="196" t="s">
        <v>23</v>
      </c>
      <c r="C15" s="198" t="s">
        <v>43</v>
      </c>
      <c r="D15" s="222">
        <v>8000</v>
      </c>
      <c r="E15" s="199" t="s">
        <v>23</v>
      </c>
      <c r="F15" s="222">
        <f>Conferences!H2</f>
        <v>1836</v>
      </c>
      <c r="G15" s="210">
        <f t="shared" si="0"/>
        <v>6164</v>
      </c>
      <c r="H15" s="248">
        <f t="shared" si="1"/>
        <v>0.2295</v>
      </c>
      <c r="I15" s="21">
        <v>39707</v>
      </c>
    </row>
    <row r="16" spans="1:9" ht="15.75">
      <c r="A16" s="219" t="s">
        <v>22</v>
      </c>
      <c r="B16" s="196" t="s">
        <v>23</v>
      </c>
      <c r="C16" s="198" t="s">
        <v>30</v>
      </c>
      <c r="D16" s="222">
        <v>5000</v>
      </c>
      <c r="E16" s="199" t="s">
        <v>23</v>
      </c>
      <c r="F16" s="222"/>
      <c r="G16" s="210">
        <f t="shared" si="0"/>
        <v>5000</v>
      </c>
      <c r="H16" s="248">
        <f t="shared" si="1"/>
        <v>0</v>
      </c>
      <c r="I16" s="21">
        <v>39707</v>
      </c>
    </row>
    <row r="17" spans="1:9" ht="15.75">
      <c r="A17" s="219" t="s">
        <v>7</v>
      </c>
      <c r="B17" s="196" t="s">
        <v>23</v>
      </c>
      <c r="C17" s="198" t="s">
        <v>71</v>
      </c>
      <c r="D17" s="222">
        <v>540</v>
      </c>
      <c r="E17" s="199" t="s">
        <v>23</v>
      </c>
      <c r="F17" s="222"/>
      <c r="G17" s="210">
        <f t="shared" si="0"/>
        <v>540</v>
      </c>
      <c r="H17" s="248">
        <f t="shared" si="1"/>
        <v>0</v>
      </c>
      <c r="I17" s="21">
        <v>39707</v>
      </c>
    </row>
    <row r="18" spans="1:9" ht="15.75">
      <c r="A18" s="219" t="s">
        <v>22</v>
      </c>
      <c r="B18" s="196" t="s">
        <v>23</v>
      </c>
      <c r="C18" s="198" t="s">
        <v>31</v>
      </c>
      <c r="D18" s="222">
        <v>2300</v>
      </c>
      <c r="E18" s="199" t="s">
        <v>23</v>
      </c>
      <c r="F18" s="222"/>
      <c r="G18" s="210">
        <f t="shared" si="0"/>
        <v>2300</v>
      </c>
      <c r="H18" s="248">
        <f t="shared" si="1"/>
        <v>0</v>
      </c>
      <c r="I18" s="21">
        <v>39707</v>
      </c>
    </row>
    <row r="19" spans="1:8" ht="15.75">
      <c r="A19" s="223"/>
      <c r="B19" s="224"/>
      <c r="C19" s="225"/>
      <c r="D19" s="226"/>
      <c r="E19" s="199"/>
      <c r="F19" s="227"/>
      <c r="G19" s="210">
        <f t="shared" si="0"/>
        <v>0</v>
      </c>
      <c r="H19" s="248"/>
    </row>
    <row r="20" spans="1:8" ht="15.75">
      <c r="A20" s="223"/>
      <c r="B20" s="224"/>
      <c r="C20" s="225"/>
      <c r="D20" s="226"/>
      <c r="E20" s="199"/>
      <c r="F20" s="227"/>
      <c r="G20" s="210">
        <f t="shared" si="0"/>
        <v>0</v>
      </c>
      <c r="H20" s="248"/>
    </row>
    <row r="21" spans="1:8" ht="15.75">
      <c r="A21" s="219"/>
      <c r="B21" s="196"/>
      <c r="C21" s="198"/>
      <c r="D21" s="226"/>
      <c r="E21" s="226"/>
      <c r="F21" s="228"/>
      <c r="G21" s="210">
        <f t="shared" si="0"/>
        <v>0</v>
      </c>
      <c r="H21" s="248"/>
    </row>
    <row r="22" spans="1:8" ht="15.75">
      <c r="A22" s="229"/>
      <c r="B22" s="230"/>
      <c r="C22" s="231"/>
      <c r="D22" s="232"/>
      <c r="E22" s="232"/>
      <c r="F22" s="233"/>
      <c r="G22" s="210">
        <f t="shared" si="0"/>
        <v>0</v>
      </c>
      <c r="H22" s="248"/>
    </row>
    <row r="23" spans="1:8" ht="16.5" thickBot="1">
      <c r="A23" s="234"/>
      <c r="B23" s="235"/>
      <c r="C23" s="236" t="s">
        <v>1</v>
      </c>
      <c r="D23" s="237">
        <f>SUM(D13:D22)</f>
        <v>21140</v>
      </c>
      <c r="E23" s="237"/>
      <c r="F23" s="237">
        <f>SUM(F13:F21)</f>
        <v>5336</v>
      </c>
      <c r="G23" s="237">
        <f>SUM(G13:G22)</f>
        <v>15804</v>
      </c>
      <c r="H23" s="238"/>
    </row>
    <row r="24" spans="1:8" ht="15.75">
      <c r="A24" s="239"/>
      <c r="B24" s="239"/>
      <c r="C24" s="240"/>
      <c r="D24" s="240"/>
      <c r="E24" s="240"/>
      <c r="F24" s="240"/>
      <c r="G24" s="240"/>
      <c r="H24" s="240"/>
    </row>
    <row r="25" spans="1:9" s="41" customFormat="1" ht="15.75">
      <c r="A25" s="241"/>
      <c r="B25" s="242"/>
      <c r="C25" s="243" t="s">
        <v>54</v>
      </c>
      <c r="D25" s="244">
        <f>D23+D12</f>
        <v>168090</v>
      </c>
      <c r="E25" s="244"/>
      <c r="F25" s="246" t="s">
        <v>15</v>
      </c>
      <c r="G25" s="244">
        <f>F23+F12</f>
        <v>164100</v>
      </c>
      <c r="I25" s="40"/>
    </row>
    <row r="26" spans="1:9" s="41" customFormat="1" ht="15.75">
      <c r="A26" s="241"/>
      <c r="B26" s="242"/>
      <c r="C26" s="243" t="s">
        <v>5</v>
      </c>
      <c r="D26" s="247">
        <f>H4-D25</f>
        <v>26237</v>
      </c>
      <c r="E26" s="244"/>
      <c r="F26" s="245" t="s">
        <v>3</v>
      </c>
      <c r="G26" s="244">
        <f>G23+G12</f>
        <v>3990</v>
      </c>
      <c r="I26" s="40"/>
    </row>
    <row r="27" spans="1:9" s="41" customFormat="1" ht="15.75">
      <c r="A27" s="121"/>
      <c r="B27" s="57"/>
      <c r="C27" s="97"/>
      <c r="D27" s="45"/>
      <c r="E27" s="74"/>
      <c r="F27" s="74"/>
      <c r="G27" s="185"/>
      <c r="H27" s="39"/>
      <c r="I27" s="40"/>
    </row>
    <row r="28" spans="1:9" s="41" customFormat="1" ht="16.5" thickBot="1">
      <c r="A28" s="57"/>
      <c r="B28" s="57"/>
      <c r="C28" s="39"/>
      <c r="D28" s="46"/>
      <c r="G28" s="186">
        <f>D25-G25</f>
        <v>3990</v>
      </c>
      <c r="H28" s="39"/>
      <c r="I28" s="40"/>
    </row>
    <row r="29" spans="1:9" s="41" customFormat="1" ht="16.5" thickBot="1">
      <c r="A29" s="263" t="s">
        <v>8</v>
      </c>
      <c r="B29" s="264"/>
      <c r="C29" s="264"/>
      <c r="D29" s="264"/>
      <c r="E29" s="264"/>
      <c r="F29" s="264"/>
      <c r="G29" s="264"/>
      <c r="H29" s="265"/>
      <c r="I29" s="40"/>
    </row>
    <row r="30" spans="1:8" ht="15.75">
      <c r="A30" s="98" t="s">
        <v>18</v>
      </c>
      <c r="B30" s="99" t="s">
        <v>19</v>
      </c>
      <c r="C30" s="99" t="s">
        <v>20</v>
      </c>
      <c r="D30" s="100" t="s">
        <v>21</v>
      </c>
      <c r="E30" s="101" t="s">
        <v>70</v>
      </c>
      <c r="F30" s="102" t="s">
        <v>15</v>
      </c>
      <c r="G30" s="184" t="s">
        <v>16</v>
      </c>
      <c r="H30" s="103"/>
    </row>
    <row r="31" spans="1:9" s="41" customFormat="1" ht="15.75">
      <c r="A31" s="7"/>
      <c r="B31" s="10"/>
      <c r="C31" s="14"/>
      <c r="D31" s="43"/>
      <c r="E31" s="15"/>
      <c r="F31" s="109"/>
      <c r="G31" s="187"/>
      <c r="H31" s="11"/>
      <c r="I31" s="40"/>
    </row>
    <row r="32" spans="1:9" s="41" customFormat="1" ht="15.75">
      <c r="A32" s="7"/>
      <c r="B32" s="8"/>
      <c r="C32" s="6"/>
      <c r="D32" s="42"/>
      <c r="E32" s="6"/>
      <c r="F32" s="42"/>
      <c r="G32" s="187"/>
      <c r="H32" s="9"/>
      <c r="I32" s="40"/>
    </row>
    <row r="33" spans="1:9" s="20" customFormat="1" ht="15.75">
      <c r="A33" s="12"/>
      <c r="B33" s="13"/>
      <c r="C33" s="22"/>
      <c r="D33" s="44"/>
      <c r="E33" s="16"/>
      <c r="F33" s="109"/>
      <c r="G33" s="187"/>
      <c r="H33" s="108"/>
      <c r="I33" s="21"/>
    </row>
    <row r="34" spans="1:9" s="41" customFormat="1" ht="15.75">
      <c r="A34" s="7"/>
      <c r="B34" s="8"/>
      <c r="C34" s="6"/>
      <c r="D34" s="42"/>
      <c r="E34" s="6"/>
      <c r="F34" s="42"/>
      <c r="G34" s="187"/>
      <c r="H34" s="113"/>
      <c r="I34" s="40"/>
    </row>
    <row r="35" spans="1:9" s="41" customFormat="1" ht="16.5" thickBot="1">
      <c r="A35" s="122"/>
      <c r="B35" s="115"/>
      <c r="C35" s="111"/>
      <c r="D35" s="110"/>
      <c r="E35" s="111"/>
      <c r="F35" s="111"/>
      <c r="G35" s="188"/>
      <c r="H35" s="112"/>
      <c r="I35" s="40"/>
    </row>
    <row r="36" spans="1:9" s="41" customFormat="1" ht="16.5" thickBot="1">
      <c r="A36" s="131"/>
      <c r="B36" s="132"/>
      <c r="C36" s="133"/>
      <c r="D36" s="134">
        <f>SUM(D30:D35)</f>
        <v>0</v>
      </c>
      <c r="E36" s="135"/>
      <c r="F36" s="136">
        <f>SUM(F30:F32)</f>
        <v>0</v>
      </c>
      <c r="G36" s="189">
        <f>SUM(G30:G32)</f>
        <v>0</v>
      </c>
      <c r="H36" s="137"/>
      <c r="I36" s="40"/>
    </row>
    <row r="37" spans="1:8" ht="16.5" thickBot="1">
      <c r="A37" s="138"/>
      <c r="B37" s="139"/>
      <c r="C37" s="140"/>
      <c r="D37" s="141">
        <f>10600-D36</f>
        <v>10600</v>
      </c>
      <c r="E37" s="140"/>
      <c r="F37" s="140"/>
      <c r="G37" s="190"/>
      <c r="H37" s="142"/>
    </row>
    <row r="39" ht="16.5" thickBot="1"/>
    <row r="40" spans="1:8" ht="16.5" thickBot="1">
      <c r="A40" s="252" t="s">
        <v>55</v>
      </c>
      <c r="B40" s="253"/>
      <c r="C40" s="253"/>
      <c r="D40" s="253"/>
      <c r="E40" s="253"/>
      <c r="F40" s="253"/>
      <c r="G40" s="253"/>
      <c r="H40" s="254"/>
    </row>
    <row r="41" spans="1:8" ht="15.75">
      <c r="A41" s="98" t="s">
        <v>18</v>
      </c>
      <c r="B41" s="99" t="s">
        <v>19</v>
      </c>
      <c r="C41" s="99" t="s">
        <v>20</v>
      </c>
      <c r="D41" s="100" t="s">
        <v>21</v>
      </c>
      <c r="E41" s="101" t="s">
        <v>70</v>
      </c>
      <c r="F41" s="102" t="s">
        <v>15</v>
      </c>
      <c r="G41" s="184" t="s">
        <v>16</v>
      </c>
      <c r="H41" s="103"/>
    </row>
    <row r="42" spans="1:8" ht="15.75">
      <c r="A42" s="116"/>
      <c r="B42" s="114"/>
      <c r="C42" s="120"/>
      <c r="D42" s="117"/>
      <c r="E42" s="118"/>
      <c r="F42" s="119"/>
      <c r="G42" s="192"/>
      <c r="H42" s="103"/>
    </row>
    <row r="43" spans="1:8" ht="16.5" thickBot="1">
      <c r="A43" s="125"/>
      <c r="B43" s="126"/>
      <c r="C43" s="127"/>
      <c r="D43" s="128"/>
      <c r="E43" s="129"/>
      <c r="F43" s="128"/>
      <c r="G43" s="193"/>
      <c r="H43" s="130"/>
    </row>
    <row r="44" spans="1:8" ht="15.75">
      <c r="A44" s="143"/>
      <c r="B44" s="144"/>
      <c r="C44" s="145"/>
      <c r="D44" s="146">
        <f>SUM(D42:D43)</f>
        <v>0</v>
      </c>
      <c r="E44" s="145"/>
      <c r="F44" s="146">
        <f>SUM(F21:F43)</f>
        <v>5336</v>
      </c>
      <c r="G44" s="194">
        <f>SUM(G21:G43)</f>
        <v>187884</v>
      </c>
      <c r="H44" s="147"/>
    </row>
    <row r="45" spans="1:8" ht="16.5" thickBot="1">
      <c r="A45" s="138"/>
      <c r="B45" s="139"/>
      <c r="C45" s="140"/>
      <c r="D45" s="148">
        <f>6311-D44</f>
        <v>6311</v>
      </c>
      <c r="E45" s="140"/>
      <c r="F45" s="140"/>
      <c r="G45" s="190"/>
      <c r="H45" s="149"/>
    </row>
  </sheetData>
  <mergeCells count="6">
    <mergeCell ref="A40:H40"/>
    <mergeCell ref="A4:B4"/>
    <mergeCell ref="A3:B3"/>
    <mergeCell ref="A1:H1"/>
    <mergeCell ref="A5:H5"/>
    <mergeCell ref="A29:H29"/>
  </mergeCells>
  <printOptions horizontalCentered="1"/>
  <pageMargins left="0" right="0" top="0.7" bottom="0" header="0.5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B25" sqref="A4:B25"/>
    </sheetView>
  </sheetViews>
  <sheetFormatPr defaultColWidth="9.140625" defaultRowHeight="12.75"/>
  <cols>
    <col min="1" max="1" width="28.140625" style="25" bestFit="1" customWidth="1"/>
    <col min="2" max="2" width="16.28125" style="31" bestFit="1" customWidth="1"/>
    <col min="3" max="3" width="22.421875" style="24" customWidth="1"/>
    <col min="4" max="4" width="11.140625" style="24" bestFit="1" customWidth="1"/>
    <col min="5" max="16384" width="23.8515625" style="25" customWidth="1"/>
  </cols>
  <sheetData>
    <row r="1" spans="1:3" ht="18">
      <c r="A1" s="266" t="s">
        <v>42</v>
      </c>
      <c r="B1" s="267"/>
      <c r="C1" s="267"/>
    </row>
    <row r="2" spans="2:3" ht="18">
      <c r="B2" s="26" t="s">
        <v>32</v>
      </c>
      <c r="C2" s="24">
        <f>SUM(C4:C38)</f>
        <v>0</v>
      </c>
    </row>
    <row r="3" spans="1:4" s="30" customFormat="1" ht="18.75" customHeight="1">
      <c r="A3" s="27" t="s">
        <v>33</v>
      </c>
      <c r="B3" s="28" t="s">
        <v>35</v>
      </c>
      <c r="C3" s="29" t="s">
        <v>0</v>
      </c>
      <c r="D3" s="29"/>
    </row>
    <row r="4" ht="18">
      <c r="C4" s="24">
        <f>127*COUNT(B4)</f>
        <v>0</v>
      </c>
    </row>
    <row r="5" ht="18">
      <c r="C5" s="24">
        <f aca="true" t="shared" si="0" ref="C5:C25">127*COUNT(B5)</f>
        <v>0</v>
      </c>
    </row>
    <row r="6" ht="18">
      <c r="C6" s="24">
        <f t="shared" si="0"/>
        <v>0</v>
      </c>
    </row>
    <row r="7" ht="18">
      <c r="C7" s="24">
        <f t="shared" si="0"/>
        <v>0</v>
      </c>
    </row>
    <row r="8" ht="18">
      <c r="C8" s="24">
        <f t="shared" si="0"/>
        <v>0</v>
      </c>
    </row>
    <row r="9" ht="18">
      <c r="C9" s="24">
        <f t="shared" si="0"/>
        <v>0</v>
      </c>
    </row>
    <row r="10" ht="18">
      <c r="C10" s="24">
        <f t="shared" si="0"/>
        <v>0</v>
      </c>
    </row>
    <row r="11" ht="18">
      <c r="C11" s="24">
        <f t="shared" si="0"/>
        <v>0</v>
      </c>
    </row>
    <row r="12" ht="18">
      <c r="C12" s="24">
        <f t="shared" si="0"/>
        <v>0</v>
      </c>
    </row>
    <row r="13" ht="18">
      <c r="C13" s="24">
        <f t="shared" si="0"/>
        <v>0</v>
      </c>
    </row>
    <row r="14" ht="18">
      <c r="C14" s="24">
        <f t="shared" si="0"/>
        <v>0</v>
      </c>
    </row>
    <row r="15" ht="18">
      <c r="C15" s="24">
        <f t="shared" si="0"/>
        <v>0</v>
      </c>
    </row>
    <row r="16" spans="2:3" ht="18">
      <c r="B16" s="32"/>
      <c r="C16" s="24">
        <f t="shared" si="0"/>
        <v>0</v>
      </c>
    </row>
    <row r="17" spans="2:3" ht="18">
      <c r="B17" s="32"/>
      <c r="C17" s="24">
        <f t="shared" si="0"/>
        <v>0</v>
      </c>
    </row>
    <row r="18" spans="2:3" ht="18">
      <c r="B18" s="32"/>
      <c r="C18" s="24">
        <f t="shared" si="0"/>
        <v>0</v>
      </c>
    </row>
    <row r="19" spans="2:3" ht="18">
      <c r="B19" s="32"/>
      <c r="C19" s="24">
        <f t="shared" si="0"/>
        <v>0</v>
      </c>
    </row>
    <row r="20" spans="1:3" ht="18">
      <c r="A20" s="150"/>
      <c r="B20" s="32"/>
      <c r="C20" s="24">
        <f t="shared" si="0"/>
        <v>0</v>
      </c>
    </row>
    <row r="21" spans="1:3" ht="18">
      <c r="A21" s="150"/>
      <c r="B21" s="32"/>
      <c r="C21" s="24">
        <f t="shared" si="0"/>
        <v>0</v>
      </c>
    </row>
    <row r="22" spans="1:3" ht="18">
      <c r="A22" s="150"/>
      <c r="B22" s="32"/>
      <c r="C22" s="24">
        <f t="shared" si="0"/>
        <v>0</v>
      </c>
    </row>
    <row r="23" spans="1:3" ht="18">
      <c r="A23" s="150"/>
      <c r="B23" s="32"/>
      <c r="C23" s="24">
        <f t="shared" si="0"/>
        <v>0</v>
      </c>
    </row>
    <row r="24" ht="18">
      <c r="C24" s="24">
        <f t="shared" si="0"/>
        <v>0</v>
      </c>
    </row>
    <row r="25" ht="18">
      <c r="C25" s="24">
        <f t="shared" si="0"/>
        <v>0</v>
      </c>
    </row>
    <row r="39" ht="18">
      <c r="D39" s="33"/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="120" zoomScaleNormal="120" workbookViewId="0" topLeftCell="A1">
      <selection activeCell="D6" sqref="D6"/>
    </sheetView>
  </sheetViews>
  <sheetFormatPr defaultColWidth="9.140625" defaultRowHeight="12.75"/>
  <cols>
    <col min="1" max="1" width="12.28125" style="36" bestFit="1" customWidth="1"/>
    <col min="2" max="2" width="30.8515625" style="34" bestFit="1" customWidth="1"/>
    <col min="3" max="3" width="9.140625" style="34" bestFit="1" customWidth="1"/>
    <col min="4" max="4" width="9.28125" style="37" bestFit="1" customWidth="1"/>
    <col min="5" max="5" width="8.00390625" style="37" bestFit="1" customWidth="1"/>
    <col min="6" max="6" width="5.00390625" style="38" bestFit="1" customWidth="1"/>
    <col min="7" max="7" width="8.421875" style="35" bestFit="1" customWidth="1"/>
    <col min="8" max="8" width="11.00390625" style="35" customWidth="1"/>
    <col min="9" max="9" width="6.28125" style="58" bestFit="1" customWidth="1"/>
    <col min="10" max="16384" width="23.8515625" style="36" customWidth="1"/>
  </cols>
  <sheetData>
    <row r="1" spans="1:8" ht="12.75">
      <c r="A1" s="270" t="s">
        <v>43</v>
      </c>
      <c r="B1" s="270"/>
      <c r="C1" s="270"/>
      <c r="D1" s="270"/>
      <c r="E1" s="270"/>
      <c r="F1" s="270"/>
      <c r="G1" s="270"/>
      <c r="H1" s="270"/>
    </row>
    <row r="2" spans="5:8" ht="12.75">
      <c r="E2" s="268" t="s">
        <v>32</v>
      </c>
      <c r="F2" s="269"/>
      <c r="G2" s="36"/>
      <c r="H2" s="35">
        <f>SUM(H4:H33)</f>
        <v>1836</v>
      </c>
    </row>
    <row r="3" spans="1:9" s="34" customFormat="1" ht="12.75">
      <c r="A3" s="34" t="s">
        <v>33</v>
      </c>
      <c r="B3" s="34" t="s">
        <v>34</v>
      </c>
      <c r="C3" s="34" t="s">
        <v>19</v>
      </c>
      <c r="D3" s="37" t="s">
        <v>35</v>
      </c>
      <c r="E3" s="34" t="s">
        <v>21</v>
      </c>
      <c r="F3" s="38" t="s">
        <v>40</v>
      </c>
      <c r="G3" s="35" t="s">
        <v>41</v>
      </c>
      <c r="H3" s="35" t="s">
        <v>36</v>
      </c>
      <c r="I3" s="58" t="s">
        <v>46</v>
      </c>
    </row>
    <row r="4" spans="1:9" s="50" customFormat="1" ht="12.75">
      <c r="A4" s="50" t="s">
        <v>59</v>
      </c>
      <c r="B4" s="51" t="s">
        <v>60</v>
      </c>
      <c r="C4" s="51" t="s">
        <v>61</v>
      </c>
      <c r="D4" s="52" t="s">
        <v>62</v>
      </c>
      <c r="E4" s="53">
        <v>638</v>
      </c>
      <c r="F4" s="54">
        <v>0</v>
      </c>
      <c r="G4" s="53">
        <f aca="true" t="shared" si="0" ref="G4:G67">127*F4</f>
        <v>0</v>
      </c>
      <c r="H4" s="53">
        <f aca="true" t="shared" si="1" ref="H4:H32">E4+G4</f>
        <v>638</v>
      </c>
      <c r="I4" s="69">
        <v>24173</v>
      </c>
    </row>
    <row r="5" spans="1:9" s="50" customFormat="1" ht="12.75">
      <c r="A5" s="50" t="s">
        <v>63</v>
      </c>
      <c r="B5" s="183" t="s">
        <v>68</v>
      </c>
      <c r="C5" s="51" t="s">
        <v>67</v>
      </c>
      <c r="D5" s="52" t="s">
        <v>69</v>
      </c>
      <c r="E5" s="53">
        <v>295</v>
      </c>
      <c r="F5" s="54">
        <v>2</v>
      </c>
      <c r="G5" s="53">
        <f t="shared" si="0"/>
        <v>254</v>
      </c>
      <c r="H5" s="53">
        <f t="shared" si="1"/>
        <v>549</v>
      </c>
      <c r="I5" s="69"/>
    </row>
    <row r="6" spans="1:9" s="50" customFormat="1" ht="12.75">
      <c r="A6" s="50" t="s">
        <v>64</v>
      </c>
      <c r="B6" s="51" t="s">
        <v>66</v>
      </c>
      <c r="C6" s="51" t="s">
        <v>67</v>
      </c>
      <c r="D6" s="52">
        <v>39764</v>
      </c>
      <c r="E6" s="53">
        <v>395</v>
      </c>
      <c r="F6" s="54">
        <v>1</v>
      </c>
      <c r="G6" s="53">
        <f t="shared" si="0"/>
        <v>127</v>
      </c>
      <c r="H6" s="53">
        <f t="shared" si="1"/>
        <v>522</v>
      </c>
      <c r="I6" s="69"/>
    </row>
    <row r="7" spans="1:9" s="50" customFormat="1" ht="12.75">
      <c r="A7" s="50" t="s">
        <v>65</v>
      </c>
      <c r="B7" s="51" t="s">
        <v>66</v>
      </c>
      <c r="C7" s="51" t="s">
        <v>67</v>
      </c>
      <c r="D7" s="52">
        <v>39764</v>
      </c>
      <c r="E7" s="53"/>
      <c r="F7" s="54">
        <v>1</v>
      </c>
      <c r="G7" s="53">
        <f t="shared" si="0"/>
        <v>127</v>
      </c>
      <c r="H7" s="53">
        <f t="shared" si="1"/>
        <v>127</v>
      </c>
      <c r="I7" s="69"/>
    </row>
    <row r="8" spans="2:9" s="50" customFormat="1" ht="12.75">
      <c r="B8" s="51"/>
      <c r="C8" s="51"/>
      <c r="D8" s="52"/>
      <c r="E8" s="53"/>
      <c r="F8" s="54"/>
      <c r="G8" s="53">
        <f t="shared" si="0"/>
        <v>0</v>
      </c>
      <c r="H8" s="53">
        <f t="shared" si="1"/>
        <v>0</v>
      </c>
      <c r="I8" s="69"/>
    </row>
    <row r="9" spans="2:9" s="50" customFormat="1" ht="12.75">
      <c r="B9" s="51"/>
      <c r="C9" s="51"/>
      <c r="D9" s="52"/>
      <c r="E9" s="53"/>
      <c r="F9" s="54"/>
      <c r="G9" s="53">
        <f t="shared" si="0"/>
        <v>0</v>
      </c>
      <c r="H9" s="53">
        <f t="shared" si="1"/>
        <v>0</v>
      </c>
      <c r="I9" s="69"/>
    </row>
    <row r="10" spans="2:9" s="50" customFormat="1" ht="12.75">
      <c r="B10" s="51"/>
      <c r="C10" s="51"/>
      <c r="D10" s="52"/>
      <c r="E10" s="53"/>
      <c r="F10" s="54"/>
      <c r="G10" s="53">
        <f t="shared" si="0"/>
        <v>0</v>
      </c>
      <c r="H10" s="53">
        <f t="shared" si="1"/>
        <v>0</v>
      </c>
      <c r="I10" s="69"/>
    </row>
    <row r="11" spans="2:9" s="50" customFormat="1" ht="12.75">
      <c r="B11" s="51"/>
      <c r="C11" s="51"/>
      <c r="D11" s="52"/>
      <c r="E11" s="53"/>
      <c r="F11" s="54"/>
      <c r="G11" s="53">
        <f t="shared" si="0"/>
        <v>0</v>
      </c>
      <c r="H11" s="53">
        <f t="shared" si="1"/>
        <v>0</v>
      </c>
      <c r="I11" s="69"/>
    </row>
    <row r="12" spans="2:9" s="50" customFormat="1" ht="12.75">
      <c r="B12" s="51"/>
      <c r="C12" s="51"/>
      <c r="D12" s="52"/>
      <c r="E12" s="53"/>
      <c r="F12" s="54"/>
      <c r="G12" s="53">
        <f t="shared" si="0"/>
        <v>0</v>
      </c>
      <c r="H12" s="53">
        <f t="shared" si="1"/>
        <v>0</v>
      </c>
      <c r="I12" s="69"/>
    </row>
    <row r="13" spans="2:9" s="50" customFormat="1" ht="12.75">
      <c r="B13" s="51"/>
      <c r="C13" s="51"/>
      <c r="D13" s="52"/>
      <c r="E13" s="53"/>
      <c r="F13" s="54"/>
      <c r="G13" s="53">
        <f t="shared" si="0"/>
        <v>0</v>
      </c>
      <c r="H13" s="53">
        <f t="shared" si="1"/>
        <v>0</v>
      </c>
      <c r="I13" s="64"/>
    </row>
    <row r="14" spans="2:9" s="50" customFormat="1" ht="12.75">
      <c r="B14" s="51"/>
      <c r="C14" s="51"/>
      <c r="D14" s="52"/>
      <c r="E14" s="53"/>
      <c r="F14" s="54"/>
      <c r="G14" s="53">
        <f t="shared" si="0"/>
        <v>0</v>
      </c>
      <c r="H14" s="53">
        <f t="shared" si="1"/>
        <v>0</v>
      </c>
      <c r="I14" s="69"/>
    </row>
    <row r="15" spans="2:9" s="50" customFormat="1" ht="12.75">
      <c r="B15" s="183"/>
      <c r="C15" s="51"/>
      <c r="D15" s="52"/>
      <c r="E15" s="53"/>
      <c r="F15" s="54"/>
      <c r="G15" s="53">
        <f t="shared" si="0"/>
        <v>0</v>
      </c>
      <c r="H15" s="53">
        <f t="shared" si="1"/>
        <v>0</v>
      </c>
      <c r="I15" s="69"/>
    </row>
    <row r="16" spans="2:9" s="50" customFormat="1" ht="12.75">
      <c r="B16" s="51"/>
      <c r="C16" s="51"/>
      <c r="D16" s="52"/>
      <c r="E16" s="53"/>
      <c r="F16" s="54"/>
      <c r="G16" s="53">
        <f t="shared" si="0"/>
        <v>0</v>
      </c>
      <c r="H16" s="53">
        <f t="shared" si="1"/>
        <v>0</v>
      </c>
      <c r="I16" s="69"/>
    </row>
    <row r="17" spans="2:9" s="50" customFormat="1" ht="12.75">
      <c r="B17" s="51"/>
      <c r="C17" s="51"/>
      <c r="D17" s="52"/>
      <c r="E17" s="53"/>
      <c r="F17" s="54"/>
      <c r="G17" s="53">
        <f t="shared" si="0"/>
        <v>0</v>
      </c>
      <c r="H17" s="53">
        <f t="shared" si="1"/>
        <v>0</v>
      </c>
      <c r="I17" s="69"/>
    </row>
    <row r="18" spans="1:9" s="50" customFormat="1" ht="12.75">
      <c r="A18" s="36"/>
      <c r="B18" s="60"/>
      <c r="C18" s="34"/>
      <c r="D18" s="37"/>
      <c r="E18" s="35"/>
      <c r="F18" s="38"/>
      <c r="G18" s="35">
        <f t="shared" si="0"/>
        <v>0</v>
      </c>
      <c r="H18" s="35">
        <f t="shared" si="1"/>
        <v>0</v>
      </c>
      <c r="I18" s="58"/>
    </row>
    <row r="19" spans="1:9" ht="12.75">
      <c r="A19" s="50"/>
      <c r="B19" s="60"/>
      <c r="C19" s="51"/>
      <c r="D19" s="52"/>
      <c r="E19" s="53"/>
      <c r="F19" s="54"/>
      <c r="G19" s="53">
        <f t="shared" si="0"/>
        <v>0</v>
      </c>
      <c r="H19" s="53">
        <f t="shared" si="1"/>
        <v>0</v>
      </c>
      <c r="I19" s="69"/>
    </row>
    <row r="20" spans="5:8" ht="12.75">
      <c r="E20" s="35"/>
      <c r="G20" s="35">
        <f t="shared" si="0"/>
        <v>0</v>
      </c>
      <c r="H20" s="35">
        <f t="shared" si="1"/>
        <v>0</v>
      </c>
    </row>
    <row r="21" spans="5:8" ht="12.75">
      <c r="E21" s="35"/>
      <c r="G21" s="35">
        <f t="shared" si="0"/>
        <v>0</v>
      </c>
      <c r="H21" s="35">
        <f t="shared" si="1"/>
        <v>0</v>
      </c>
    </row>
    <row r="22" spans="5:8" ht="12.75">
      <c r="E22" s="35"/>
      <c r="G22" s="35">
        <f t="shared" si="0"/>
        <v>0</v>
      </c>
      <c r="H22" s="35">
        <f t="shared" si="1"/>
        <v>0</v>
      </c>
    </row>
    <row r="23" spans="2:8" ht="12.75">
      <c r="B23" s="60"/>
      <c r="E23" s="35"/>
      <c r="G23" s="35">
        <f t="shared" si="0"/>
        <v>0</v>
      </c>
      <c r="H23" s="35">
        <f t="shared" si="1"/>
        <v>0</v>
      </c>
    </row>
    <row r="24" spans="2:8" ht="12.75">
      <c r="B24" s="60"/>
      <c r="E24" s="35"/>
      <c r="G24" s="35">
        <f t="shared" si="0"/>
        <v>0</v>
      </c>
      <c r="H24" s="35">
        <f t="shared" si="1"/>
        <v>0</v>
      </c>
    </row>
    <row r="25" spans="5:8" ht="12.75">
      <c r="E25" s="35"/>
      <c r="G25" s="35">
        <f t="shared" si="0"/>
        <v>0</v>
      </c>
      <c r="H25" s="35">
        <f t="shared" si="1"/>
        <v>0</v>
      </c>
    </row>
    <row r="26" spans="5:8" ht="12.75">
      <c r="E26" s="35"/>
      <c r="G26" s="35">
        <f t="shared" si="0"/>
        <v>0</v>
      </c>
      <c r="H26" s="35">
        <f t="shared" si="1"/>
        <v>0</v>
      </c>
    </row>
    <row r="27" spans="5:8" ht="12.75">
      <c r="E27" s="35"/>
      <c r="G27" s="35">
        <f t="shared" si="0"/>
        <v>0</v>
      </c>
      <c r="H27" s="35">
        <f t="shared" si="1"/>
        <v>0</v>
      </c>
    </row>
    <row r="28" spans="2:8" ht="12.75">
      <c r="B28" s="60"/>
      <c r="E28" s="35"/>
      <c r="G28" s="35">
        <f t="shared" si="0"/>
        <v>0</v>
      </c>
      <c r="H28" s="35">
        <f t="shared" si="1"/>
        <v>0</v>
      </c>
    </row>
    <row r="29" spans="2:8" ht="12.75">
      <c r="B29" s="60"/>
      <c r="E29" s="35"/>
      <c r="G29" s="35">
        <f t="shared" si="0"/>
        <v>0</v>
      </c>
      <c r="H29" s="35">
        <f t="shared" si="1"/>
        <v>0</v>
      </c>
    </row>
    <row r="30" spans="5:8" ht="12.75">
      <c r="E30" s="35"/>
      <c r="G30" s="35">
        <f t="shared" si="0"/>
        <v>0</v>
      </c>
      <c r="H30" s="35">
        <f t="shared" si="1"/>
        <v>0</v>
      </c>
    </row>
    <row r="31" spans="7:8" ht="12.75">
      <c r="G31" s="35">
        <f t="shared" si="0"/>
        <v>0</v>
      </c>
      <c r="H31" s="35">
        <f t="shared" si="1"/>
        <v>0</v>
      </c>
    </row>
    <row r="32" spans="7:8" ht="12.75">
      <c r="G32" s="35">
        <f t="shared" si="0"/>
        <v>0</v>
      </c>
      <c r="H32" s="35">
        <f t="shared" si="1"/>
        <v>0</v>
      </c>
    </row>
    <row r="33" spans="7:8" ht="12.75">
      <c r="G33" s="35">
        <f t="shared" si="0"/>
        <v>0</v>
      </c>
      <c r="H33" s="35">
        <f aca="true" t="shared" si="2" ref="H33:H79">E33+G33</f>
        <v>0</v>
      </c>
    </row>
    <row r="34" spans="7:8" ht="12.75">
      <c r="G34" s="35">
        <f t="shared" si="0"/>
        <v>0</v>
      </c>
      <c r="H34" s="35">
        <f t="shared" si="2"/>
        <v>0</v>
      </c>
    </row>
    <row r="35" spans="7:8" ht="12.75">
      <c r="G35" s="35">
        <f t="shared" si="0"/>
        <v>0</v>
      </c>
      <c r="H35" s="35">
        <f t="shared" si="2"/>
        <v>0</v>
      </c>
    </row>
    <row r="36" spans="7:8" ht="12.75">
      <c r="G36" s="35">
        <f t="shared" si="0"/>
        <v>0</v>
      </c>
      <c r="H36" s="35">
        <f t="shared" si="2"/>
        <v>0</v>
      </c>
    </row>
    <row r="37" spans="7:8" ht="12.75">
      <c r="G37" s="35">
        <f t="shared" si="0"/>
        <v>0</v>
      </c>
      <c r="H37" s="35">
        <f t="shared" si="2"/>
        <v>0</v>
      </c>
    </row>
    <row r="38" spans="7:8" ht="12.75">
      <c r="G38" s="35">
        <f t="shared" si="0"/>
        <v>0</v>
      </c>
      <c r="H38" s="35">
        <f t="shared" si="2"/>
        <v>0</v>
      </c>
    </row>
    <row r="39" spans="7:8" ht="12.75">
      <c r="G39" s="35">
        <f t="shared" si="0"/>
        <v>0</v>
      </c>
      <c r="H39" s="35">
        <f t="shared" si="2"/>
        <v>0</v>
      </c>
    </row>
    <row r="40" spans="7:8" ht="12.75">
      <c r="G40" s="35">
        <f t="shared" si="0"/>
        <v>0</v>
      </c>
      <c r="H40" s="35">
        <f t="shared" si="2"/>
        <v>0</v>
      </c>
    </row>
    <row r="41" spans="7:8" ht="12.75">
      <c r="G41" s="35">
        <f t="shared" si="0"/>
        <v>0</v>
      </c>
      <c r="H41" s="35">
        <f t="shared" si="2"/>
        <v>0</v>
      </c>
    </row>
    <row r="42" spans="7:8" ht="12.75">
      <c r="G42" s="35">
        <f t="shared" si="0"/>
        <v>0</v>
      </c>
      <c r="H42" s="35">
        <f t="shared" si="2"/>
        <v>0</v>
      </c>
    </row>
    <row r="43" spans="7:8" ht="12.75">
      <c r="G43" s="35">
        <f t="shared" si="0"/>
        <v>0</v>
      </c>
      <c r="H43" s="35">
        <f t="shared" si="2"/>
        <v>0</v>
      </c>
    </row>
    <row r="44" spans="7:8" ht="12.75">
      <c r="G44" s="35">
        <f t="shared" si="0"/>
        <v>0</v>
      </c>
      <c r="H44" s="35">
        <f t="shared" si="2"/>
        <v>0</v>
      </c>
    </row>
    <row r="45" spans="7:8" ht="12.75">
      <c r="G45" s="35">
        <f t="shared" si="0"/>
        <v>0</v>
      </c>
      <c r="H45" s="35">
        <f t="shared" si="2"/>
        <v>0</v>
      </c>
    </row>
    <row r="46" spans="7:8" ht="12.75">
      <c r="G46" s="35">
        <f t="shared" si="0"/>
        <v>0</v>
      </c>
      <c r="H46" s="35">
        <f t="shared" si="2"/>
        <v>0</v>
      </c>
    </row>
    <row r="47" spans="7:8" ht="12.75">
      <c r="G47" s="35">
        <f t="shared" si="0"/>
        <v>0</v>
      </c>
      <c r="H47" s="35">
        <f t="shared" si="2"/>
        <v>0</v>
      </c>
    </row>
    <row r="48" spans="7:8" ht="12.75">
      <c r="G48" s="35">
        <f t="shared" si="0"/>
        <v>0</v>
      </c>
      <c r="H48" s="35">
        <f t="shared" si="2"/>
        <v>0</v>
      </c>
    </row>
    <row r="49" spans="7:8" ht="12.75">
      <c r="G49" s="35">
        <f t="shared" si="0"/>
        <v>0</v>
      </c>
      <c r="H49" s="35">
        <f t="shared" si="2"/>
        <v>0</v>
      </c>
    </row>
    <row r="50" spans="7:8" ht="12.75">
      <c r="G50" s="35">
        <f t="shared" si="0"/>
        <v>0</v>
      </c>
      <c r="H50" s="35">
        <f t="shared" si="2"/>
        <v>0</v>
      </c>
    </row>
    <row r="51" spans="7:8" ht="12.75">
      <c r="G51" s="35">
        <f t="shared" si="0"/>
        <v>0</v>
      </c>
      <c r="H51" s="35">
        <f t="shared" si="2"/>
        <v>0</v>
      </c>
    </row>
    <row r="52" spans="7:8" ht="12.75">
      <c r="G52" s="35">
        <f t="shared" si="0"/>
        <v>0</v>
      </c>
      <c r="H52" s="35">
        <f t="shared" si="2"/>
        <v>0</v>
      </c>
    </row>
    <row r="53" spans="7:8" ht="12.75">
      <c r="G53" s="35">
        <f t="shared" si="0"/>
        <v>0</v>
      </c>
      <c r="H53" s="35">
        <f t="shared" si="2"/>
        <v>0</v>
      </c>
    </row>
    <row r="54" spans="7:8" ht="12.75">
      <c r="G54" s="35">
        <f t="shared" si="0"/>
        <v>0</v>
      </c>
      <c r="H54" s="35">
        <f t="shared" si="2"/>
        <v>0</v>
      </c>
    </row>
    <row r="55" spans="7:8" ht="12.75">
      <c r="G55" s="35">
        <f t="shared" si="0"/>
        <v>0</v>
      </c>
      <c r="H55" s="35">
        <f t="shared" si="2"/>
        <v>0</v>
      </c>
    </row>
    <row r="56" spans="7:8" ht="12.75">
      <c r="G56" s="35">
        <f t="shared" si="0"/>
        <v>0</v>
      </c>
      <c r="H56" s="35">
        <f t="shared" si="2"/>
        <v>0</v>
      </c>
    </row>
    <row r="57" spans="7:8" ht="12.75">
      <c r="G57" s="35">
        <f t="shared" si="0"/>
        <v>0</v>
      </c>
      <c r="H57" s="35">
        <f t="shared" si="2"/>
        <v>0</v>
      </c>
    </row>
    <row r="58" spans="7:8" ht="12.75">
      <c r="G58" s="35">
        <f t="shared" si="0"/>
        <v>0</v>
      </c>
      <c r="H58" s="35">
        <f t="shared" si="2"/>
        <v>0</v>
      </c>
    </row>
    <row r="59" spans="7:8" ht="12.75">
      <c r="G59" s="35">
        <f t="shared" si="0"/>
        <v>0</v>
      </c>
      <c r="H59" s="35">
        <f t="shared" si="2"/>
        <v>0</v>
      </c>
    </row>
    <row r="60" spans="7:8" ht="12.75">
      <c r="G60" s="35">
        <f t="shared" si="0"/>
        <v>0</v>
      </c>
      <c r="H60" s="35">
        <f t="shared" si="2"/>
        <v>0</v>
      </c>
    </row>
    <row r="61" spans="7:8" ht="12.75">
      <c r="G61" s="35">
        <f t="shared" si="0"/>
        <v>0</v>
      </c>
      <c r="H61" s="35">
        <f t="shared" si="2"/>
        <v>0</v>
      </c>
    </row>
    <row r="62" spans="7:8" ht="12.75">
      <c r="G62" s="35">
        <f t="shared" si="0"/>
        <v>0</v>
      </c>
      <c r="H62" s="35">
        <f t="shared" si="2"/>
        <v>0</v>
      </c>
    </row>
    <row r="63" spans="7:8" ht="12.75">
      <c r="G63" s="35">
        <f t="shared" si="0"/>
        <v>0</v>
      </c>
      <c r="H63" s="35">
        <f t="shared" si="2"/>
        <v>0</v>
      </c>
    </row>
    <row r="64" spans="7:8" ht="12.75">
      <c r="G64" s="35">
        <f t="shared" si="0"/>
        <v>0</v>
      </c>
      <c r="H64" s="35">
        <f t="shared" si="2"/>
        <v>0</v>
      </c>
    </row>
    <row r="65" spans="7:8" ht="12.75">
      <c r="G65" s="35">
        <f t="shared" si="0"/>
        <v>0</v>
      </c>
      <c r="H65" s="35">
        <f t="shared" si="2"/>
        <v>0</v>
      </c>
    </row>
    <row r="66" spans="7:8" ht="12.75">
      <c r="G66" s="35">
        <f t="shared" si="0"/>
        <v>0</v>
      </c>
      <c r="H66" s="35">
        <f t="shared" si="2"/>
        <v>0</v>
      </c>
    </row>
    <row r="67" spans="7:8" ht="12.75">
      <c r="G67" s="35">
        <f t="shared" si="0"/>
        <v>0</v>
      </c>
      <c r="H67" s="35">
        <f t="shared" si="2"/>
        <v>0</v>
      </c>
    </row>
    <row r="68" spans="7:8" ht="12.75">
      <c r="G68" s="35">
        <f aca="true" t="shared" si="3" ref="G68:G79">127*F68</f>
        <v>0</v>
      </c>
      <c r="H68" s="35">
        <f t="shared" si="2"/>
        <v>0</v>
      </c>
    </row>
    <row r="69" spans="7:8" ht="12.75">
      <c r="G69" s="35">
        <f t="shared" si="3"/>
        <v>0</v>
      </c>
      <c r="H69" s="35">
        <f t="shared" si="2"/>
        <v>0</v>
      </c>
    </row>
    <row r="70" spans="7:8" ht="12.75">
      <c r="G70" s="35">
        <f t="shared" si="3"/>
        <v>0</v>
      </c>
      <c r="H70" s="35">
        <f t="shared" si="2"/>
        <v>0</v>
      </c>
    </row>
    <row r="71" spans="7:8" ht="12.75">
      <c r="G71" s="35">
        <f t="shared" si="3"/>
        <v>0</v>
      </c>
      <c r="H71" s="35">
        <f t="shared" si="2"/>
        <v>0</v>
      </c>
    </row>
    <row r="72" spans="7:8" ht="12.75">
      <c r="G72" s="35">
        <f t="shared" si="3"/>
        <v>0</v>
      </c>
      <c r="H72" s="35">
        <f t="shared" si="2"/>
        <v>0</v>
      </c>
    </row>
    <row r="73" spans="7:8" ht="12.75">
      <c r="G73" s="35">
        <f t="shared" si="3"/>
        <v>0</v>
      </c>
      <c r="H73" s="35">
        <f t="shared" si="2"/>
        <v>0</v>
      </c>
    </row>
    <row r="74" spans="7:8" ht="12.75">
      <c r="G74" s="35">
        <f t="shared" si="3"/>
        <v>0</v>
      </c>
      <c r="H74" s="35">
        <f t="shared" si="2"/>
        <v>0</v>
      </c>
    </row>
    <row r="75" spans="7:8" ht="12.75">
      <c r="G75" s="35">
        <f t="shared" si="3"/>
        <v>0</v>
      </c>
      <c r="H75" s="35">
        <f t="shared" si="2"/>
        <v>0</v>
      </c>
    </row>
    <row r="76" spans="7:8" ht="12.75">
      <c r="G76" s="35">
        <f t="shared" si="3"/>
        <v>0</v>
      </c>
      <c r="H76" s="35">
        <f t="shared" si="2"/>
        <v>0</v>
      </c>
    </row>
    <row r="77" spans="7:8" ht="12.75">
      <c r="G77" s="35">
        <f t="shared" si="3"/>
        <v>0</v>
      </c>
      <c r="H77" s="35">
        <f t="shared" si="2"/>
        <v>0</v>
      </c>
    </row>
    <row r="78" spans="7:8" ht="12.75">
      <c r="G78" s="35">
        <f t="shared" si="3"/>
        <v>0</v>
      </c>
      <c r="H78" s="35">
        <f t="shared" si="2"/>
        <v>0</v>
      </c>
    </row>
    <row r="79" spans="7:8" ht="12.75">
      <c r="G79" s="35">
        <f t="shared" si="3"/>
        <v>0</v>
      </c>
      <c r="H79" s="35">
        <f t="shared" si="2"/>
        <v>0</v>
      </c>
    </row>
  </sheetData>
  <mergeCells count="2">
    <mergeCell ref="E2:F2"/>
    <mergeCell ref="A1:H1"/>
  </mergeCells>
  <printOptions gridLines="1"/>
  <pageMargins left="0" right="0" top="0" bottom="0" header="0.5" footer="0.5"/>
  <pageSetup fitToHeight="0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120" zoomScaleNormal="120" workbookViewId="0" topLeftCell="A1">
      <selection activeCell="A5" sqref="A5:IV158"/>
    </sheetView>
  </sheetViews>
  <sheetFormatPr defaultColWidth="9.140625" defaultRowHeight="12.75"/>
  <cols>
    <col min="1" max="1" width="19.421875" style="155" bestFit="1" customWidth="1"/>
    <col min="2" max="2" width="7.8515625" style="155" bestFit="1" customWidth="1"/>
    <col min="3" max="3" width="33.421875" style="155" bestFit="1" customWidth="1"/>
    <col min="4" max="4" width="13.421875" style="156" bestFit="1" customWidth="1"/>
    <col min="5" max="5" width="11.421875" style="156" bestFit="1" customWidth="1"/>
    <col min="6" max="6" width="7.421875" style="155" customWidth="1"/>
    <col min="7" max="7" width="10.7109375" style="155" bestFit="1" customWidth="1"/>
    <col min="8" max="8" width="2.00390625" style="155" bestFit="1" customWidth="1"/>
    <col min="9" max="16384" width="15.00390625" style="155" customWidth="1"/>
  </cols>
  <sheetData>
    <row r="1" spans="1:7" s="152" customFormat="1" ht="12.75">
      <c r="A1" s="271" t="s">
        <v>30</v>
      </c>
      <c r="B1" s="272"/>
      <c r="C1" s="272"/>
      <c r="D1" s="272"/>
      <c r="E1" s="272"/>
      <c r="F1" s="272"/>
      <c r="G1" s="272"/>
    </row>
    <row r="2" spans="4:7" s="152" customFormat="1" ht="12.75">
      <c r="D2" s="153"/>
      <c r="E2" s="153"/>
      <c r="F2" s="151" t="s">
        <v>37</v>
      </c>
      <c r="G2" s="154">
        <f>SUM(G5:G157)</f>
        <v>0</v>
      </c>
    </row>
    <row r="4" spans="1:7" s="157" customFormat="1" ht="24" customHeight="1">
      <c r="A4" s="157" t="s">
        <v>33</v>
      </c>
      <c r="B4" s="157" t="s">
        <v>19</v>
      </c>
      <c r="C4" s="157" t="s">
        <v>38</v>
      </c>
      <c r="D4" s="158" t="s">
        <v>48</v>
      </c>
      <c r="E4" s="158" t="s">
        <v>47</v>
      </c>
      <c r="F4" s="157" t="s">
        <v>39</v>
      </c>
      <c r="G4" s="157" t="s">
        <v>21</v>
      </c>
    </row>
    <row r="5" spans="1:7" s="162" customFormat="1" ht="12.75">
      <c r="A5" s="159"/>
      <c r="B5" s="159"/>
      <c r="C5" s="159"/>
      <c r="D5" s="160"/>
      <c r="E5" s="160"/>
      <c r="F5" s="159"/>
      <c r="G5" s="161"/>
    </row>
    <row r="6" spans="1:7" s="162" customFormat="1" ht="12.75">
      <c r="A6" s="159"/>
      <c r="B6" s="159"/>
      <c r="C6" s="163"/>
      <c r="D6" s="160"/>
      <c r="E6" s="160"/>
      <c r="F6" s="159"/>
      <c r="G6" s="161"/>
    </row>
    <row r="7" spans="1:7" s="165" customFormat="1" ht="12.75">
      <c r="A7" s="159"/>
      <c r="B7" s="159"/>
      <c r="C7" s="163"/>
      <c r="D7" s="160"/>
      <c r="E7" s="160"/>
      <c r="F7" s="159"/>
      <c r="G7" s="161"/>
    </row>
    <row r="8" spans="1:7" ht="12.75">
      <c r="A8" s="159"/>
      <c r="B8" s="159"/>
      <c r="C8" s="169"/>
      <c r="D8" s="167"/>
      <c r="E8" s="167"/>
      <c r="F8" s="166"/>
      <c r="G8" s="168"/>
    </row>
    <row r="9" spans="1:7" ht="12.75">
      <c r="A9" s="159"/>
      <c r="B9" s="159"/>
      <c r="C9" s="166"/>
      <c r="G9" s="171"/>
    </row>
    <row r="10" spans="1:7" s="162" customFormat="1" ht="12.75">
      <c r="A10" s="159"/>
      <c r="B10" s="159"/>
      <c r="C10" s="163"/>
      <c r="D10" s="160"/>
      <c r="E10" s="160"/>
      <c r="F10" s="159"/>
      <c r="G10" s="161"/>
    </row>
    <row r="11" spans="1:7" ht="12.75">
      <c r="A11" s="159"/>
      <c r="B11" s="159"/>
      <c r="C11" s="169"/>
      <c r="D11" s="167"/>
      <c r="E11" s="167"/>
      <c r="F11" s="166"/>
      <c r="G11" s="168"/>
    </row>
    <row r="12" spans="1:7" ht="12.75">
      <c r="A12" s="159"/>
      <c r="B12" s="159"/>
      <c r="C12" s="170"/>
      <c r="G12" s="171"/>
    </row>
    <row r="13" spans="1:7" ht="12.75">
      <c r="A13" s="159"/>
      <c r="B13" s="159"/>
      <c r="C13" s="170"/>
      <c r="G13" s="171"/>
    </row>
    <row r="14" spans="3:7" ht="12.75">
      <c r="C14" s="173"/>
      <c r="G14" s="171"/>
    </row>
    <row r="15" spans="1:7" s="162" customFormat="1" ht="12.75">
      <c r="A15" s="159"/>
      <c r="B15" s="159"/>
      <c r="C15" s="159"/>
      <c r="D15" s="160"/>
      <c r="E15" s="160"/>
      <c r="F15" s="159"/>
      <c r="G15" s="161"/>
    </row>
    <row r="16" ht="12.75">
      <c r="G16" s="171"/>
    </row>
    <row r="17" spans="2:7" ht="12.75">
      <c r="B17" s="159"/>
      <c r="C17" s="172"/>
      <c r="G17" s="171"/>
    </row>
    <row r="18" spans="1:7" s="165" customFormat="1" ht="12.75">
      <c r="A18" s="159"/>
      <c r="B18" s="159"/>
      <c r="C18" s="163"/>
      <c r="D18" s="160"/>
      <c r="E18" s="160"/>
      <c r="F18" s="159"/>
      <c r="G18" s="161"/>
    </row>
    <row r="19" spans="1:7" ht="12.75">
      <c r="A19" s="159"/>
      <c r="B19" s="159"/>
      <c r="C19" s="170"/>
      <c r="G19" s="171"/>
    </row>
    <row r="20" spans="1:7" ht="12.75">
      <c r="A20" s="159"/>
      <c r="B20" s="159"/>
      <c r="C20" s="166"/>
      <c r="D20" s="167"/>
      <c r="E20" s="167"/>
      <c r="F20" s="166"/>
      <c r="G20" s="168"/>
    </row>
    <row r="21" spans="1:7" ht="12.75">
      <c r="A21" s="159"/>
      <c r="B21" s="159"/>
      <c r="C21" s="169"/>
      <c r="D21" s="167"/>
      <c r="G21" s="171"/>
    </row>
    <row r="22" spans="3:7" ht="12.75">
      <c r="C22" s="166"/>
      <c r="D22" s="167"/>
      <c r="G22" s="171"/>
    </row>
    <row r="23" spans="1:7" s="162" customFormat="1" ht="12.75">
      <c r="A23" s="159"/>
      <c r="B23" s="159"/>
      <c r="C23" s="163"/>
      <c r="D23" s="160"/>
      <c r="E23" s="160"/>
      <c r="F23" s="159"/>
      <c r="G23" s="161"/>
    </row>
    <row r="24" spans="1:7" s="162" customFormat="1" ht="12.75">
      <c r="A24" s="159"/>
      <c r="B24" s="159"/>
      <c r="C24" s="163"/>
      <c r="D24" s="160"/>
      <c r="E24" s="160"/>
      <c r="F24" s="159"/>
      <c r="G24" s="161"/>
    </row>
    <row r="25" spans="1:7" ht="12.75">
      <c r="A25" s="159"/>
      <c r="B25" s="159"/>
      <c r="C25" s="169"/>
      <c r="D25" s="167"/>
      <c r="E25" s="167"/>
      <c r="F25" s="166"/>
      <c r="G25" s="168"/>
    </row>
    <row r="26" spans="1:7" s="162" customFormat="1" ht="12.75">
      <c r="A26" s="159"/>
      <c r="B26" s="164"/>
      <c r="C26" s="163"/>
      <c r="D26" s="160"/>
      <c r="E26" s="160"/>
      <c r="F26" s="159"/>
      <c r="G26" s="161"/>
    </row>
    <row r="27" spans="1:7" s="162" customFormat="1" ht="12.75">
      <c r="A27" s="159"/>
      <c r="B27" s="159"/>
      <c r="C27" s="159"/>
      <c r="D27" s="160"/>
      <c r="E27" s="160"/>
      <c r="F27" s="159"/>
      <c r="G27" s="161"/>
    </row>
    <row r="28" spans="1:7" s="165" customFormat="1" ht="12.75">
      <c r="A28" s="159"/>
      <c r="B28" s="159"/>
      <c r="C28" s="159"/>
      <c r="D28" s="160"/>
      <c r="E28" s="160"/>
      <c r="F28" s="159"/>
      <c r="G28" s="161"/>
    </row>
    <row r="29" spans="1:7" ht="12.75">
      <c r="A29" s="159"/>
      <c r="B29" s="159"/>
      <c r="C29" s="166"/>
      <c r="D29" s="167"/>
      <c r="E29" s="167"/>
      <c r="F29" s="166"/>
      <c r="G29" s="168"/>
    </row>
    <row r="30" spans="1:7" s="162" customFormat="1" ht="12.75">
      <c r="A30" s="159"/>
      <c r="B30" s="159"/>
      <c r="C30" s="163"/>
      <c r="D30" s="160"/>
      <c r="E30" s="160"/>
      <c r="F30" s="159"/>
      <c r="G30" s="161"/>
    </row>
    <row r="31" spans="1:7" ht="12.75">
      <c r="A31" s="159"/>
      <c r="B31" s="159"/>
      <c r="C31" s="166"/>
      <c r="D31" s="167"/>
      <c r="G31" s="171"/>
    </row>
    <row r="32" spans="3:7" ht="12.75">
      <c r="C32" s="174"/>
      <c r="D32" s="167"/>
      <c r="G32" s="171"/>
    </row>
    <row r="33" ht="12.75">
      <c r="G33" s="171"/>
    </row>
    <row r="34" ht="12.75">
      <c r="G34" s="171"/>
    </row>
    <row r="35" ht="12.75">
      <c r="G35" s="171"/>
    </row>
    <row r="36" ht="12.75">
      <c r="G36" s="171"/>
    </row>
    <row r="37" ht="12.75">
      <c r="G37" s="171"/>
    </row>
    <row r="38" ht="12.75">
      <c r="G38" s="171"/>
    </row>
    <row r="39" ht="12.75">
      <c r="G39" s="171"/>
    </row>
    <row r="40" ht="12.75">
      <c r="G40" s="171"/>
    </row>
  </sheetData>
  <mergeCells count="1">
    <mergeCell ref="A1:G1"/>
  </mergeCells>
  <printOptions gridLines="1"/>
  <pageMargins left="0" right="0" top="0" bottom="0" header="0.5" footer="0.5"/>
  <pageSetup fitToHeight="0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="140" zoomScaleNormal="140" workbookViewId="0" topLeftCell="A1">
      <selection activeCell="A3" sqref="A3"/>
    </sheetView>
  </sheetViews>
  <sheetFormatPr defaultColWidth="9.140625" defaultRowHeight="12.75"/>
  <cols>
    <col min="1" max="1" width="11.00390625" style="19" bestFit="1" customWidth="1"/>
    <col min="2" max="2" width="6.7109375" style="19" bestFit="1" customWidth="1"/>
    <col min="3" max="3" width="25.7109375" style="19" bestFit="1" customWidth="1"/>
    <col min="4" max="4" width="15.140625" style="19" bestFit="1" customWidth="1"/>
    <col min="5" max="5" width="22.8515625" style="19" bestFit="1" customWidth="1"/>
    <col min="6" max="6" width="12.140625" style="23" bestFit="1" customWidth="1"/>
    <col min="7" max="7" width="2.7109375" style="19" bestFit="1" customWidth="1"/>
    <col min="8" max="16384" width="8.7109375" style="19" customWidth="1"/>
  </cols>
  <sheetData>
    <row r="1" spans="1:6" s="2" customFormat="1" ht="12.75">
      <c r="A1" s="2" t="s">
        <v>35</v>
      </c>
      <c r="B1" s="2" t="s">
        <v>46</v>
      </c>
      <c r="C1" s="2" t="s">
        <v>4</v>
      </c>
      <c r="D1" s="2" t="s">
        <v>44</v>
      </c>
      <c r="E1" s="2" t="s">
        <v>45</v>
      </c>
      <c r="F1" s="4" t="s">
        <v>21</v>
      </c>
    </row>
    <row r="2" spans="1:6" s="48" customFormat="1" ht="12.75">
      <c r="A2" s="49">
        <v>39630</v>
      </c>
      <c r="B2" s="48">
        <v>24187</v>
      </c>
      <c r="C2" s="48" t="s">
        <v>52</v>
      </c>
      <c r="D2" s="48" t="s">
        <v>53</v>
      </c>
      <c r="E2" s="48" t="s">
        <v>56</v>
      </c>
      <c r="F2" s="73">
        <v>3500</v>
      </c>
    </row>
    <row r="3" spans="1:6" s="48" customFormat="1" ht="12.75">
      <c r="A3" s="49"/>
      <c r="F3" s="73"/>
    </row>
    <row r="4" spans="1:6" s="48" customFormat="1" ht="12.75">
      <c r="A4" s="49"/>
      <c r="F4" s="73"/>
    </row>
    <row r="5" spans="1:6" s="48" customFormat="1" ht="12.75">
      <c r="A5" s="49"/>
      <c r="F5" s="73"/>
    </row>
    <row r="6" spans="1:6" s="48" customFormat="1" ht="12.75">
      <c r="A6" s="49"/>
      <c r="F6" s="73"/>
    </row>
    <row r="7" spans="1:6" s="48" customFormat="1" ht="12.75">
      <c r="A7" s="49"/>
      <c r="F7" s="73"/>
    </row>
    <row r="8" spans="1:6" s="48" customFormat="1" ht="12.75">
      <c r="A8" s="49"/>
      <c r="F8" s="73"/>
    </row>
    <row r="9" ht="12.75">
      <c r="A9" s="18"/>
    </row>
    <row r="10" ht="12.75">
      <c r="A10" s="18"/>
    </row>
    <row r="11" ht="12.75">
      <c r="A11" s="18"/>
    </row>
    <row r="12" spans="1:5" ht="12.75">
      <c r="A12" s="18"/>
      <c r="E12" s="123"/>
    </row>
    <row r="13" ht="12.75">
      <c r="A13" s="18"/>
    </row>
    <row r="14" spans="1:6" ht="12.75">
      <c r="A14" s="18"/>
      <c r="F14" s="124"/>
    </row>
  </sheetData>
  <printOptions gridLines="1"/>
  <pageMargins left="0" right="0" top="1" bottom="0" header="0.5" footer="0.5"/>
  <pageSetup fitToHeight="0" fitToWidth="1"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="150" zoomScaleNormal="150" workbookViewId="0" topLeftCell="A1">
      <selection activeCell="A7" sqref="A7:IV19"/>
    </sheetView>
  </sheetViews>
  <sheetFormatPr defaultColWidth="9.140625" defaultRowHeight="12.75"/>
  <cols>
    <col min="1" max="1" width="10.421875" style="0" bestFit="1" customWidth="1"/>
    <col min="2" max="2" width="15.7109375" style="0" bestFit="1" customWidth="1"/>
    <col min="3" max="3" width="20.7109375" style="0" bestFit="1" customWidth="1"/>
    <col min="4" max="4" width="6.421875" style="0" bestFit="1" customWidth="1"/>
    <col min="5" max="5" width="8.00390625" style="1" bestFit="1" customWidth="1"/>
    <col min="6" max="6" width="10.421875" style="1" customWidth="1"/>
    <col min="7" max="16384" width="10.421875" style="0" customWidth="1"/>
  </cols>
  <sheetData>
    <row r="1" spans="2:6" s="3" customFormat="1" ht="25.5">
      <c r="B1" s="3" t="s">
        <v>33</v>
      </c>
      <c r="C1" s="3" t="s">
        <v>49</v>
      </c>
      <c r="D1" s="3" t="s">
        <v>50</v>
      </c>
      <c r="E1" s="17" t="s">
        <v>51</v>
      </c>
      <c r="F1" s="17" t="s">
        <v>36</v>
      </c>
    </row>
    <row r="6" spans="1:6" ht="12.75">
      <c r="A6" t="s">
        <v>35</v>
      </c>
      <c r="C6" t="s">
        <v>31</v>
      </c>
      <c r="F6" s="1">
        <f>SUM(F7:F29)</f>
        <v>0</v>
      </c>
    </row>
    <row r="7" ht="12.75">
      <c r="A7" s="55"/>
    </row>
    <row r="8" ht="12.75">
      <c r="A8" s="55"/>
    </row>
    <row r="9" ht="12.75">
      <c r="A9" s="55"/>
    </row>
    <row r="10" ht="12.75">
      <c r="A10" s="55"/>
    </row>
    <row r="11" ht="12.75">
      <c r="A11" s="55"/>
    </row>
    <row r="12" ht="12.75">
      <c r="A12" s="55"/>
    </row>
    <row r="13" ht="12.75">
      <c r="A13" s="55"/>
    </row>
    <row r="14" ht="12.75">
      <c r="A14" s="55"/>
    </row>
    <row r="15" ht="12.75">
      <c r="A15" s="55"/>
    </row>
    <row r="16" ht="12.75">
      <c r="A16" s="55"/>
    </row>
    <row r="17" ht="12.75">
      <c r="A17" s="55"/>
    </row>
    <row r="18" ht="12.75">
      <c r="A18" s="55"/>
    </row>
    <row r="19" ht="12.75">
      <c r="A19" s="55"/>
    </row>
  </sheetData>
  <printOptions gridLines="1" horizontalCentered="1" verticalCentered="1"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I25"/>
  <sheetViews>
    <sheetView zoomScale="110" zoomScaleNormal="110" workbookViewId="0" topLeftCell="A1">
      <selection activeCell="A21" sqref="A21:IV25"/>
    </sheetView>
  </sheetViews>
  <sheetFormatPr defaultColWidth="9.140625" defaultRowHeight="12.75"/>
  <cols>
    <col min="1" max="1" width="13.421875" style="79" bestFit="1" customWidth="1"/>
    <col min="2" max="2" width="20.421875" style="79" bestFit="1" customWidth="1"/>
    <col min="3" max="3" width="28.00390625" style="79" bestFit="1" customWidth="1"/>
    <col min="4" max="4" width="9.421875" style="79" bestFit="1" customWidth="1"/>
    <col min="5" max="5" width="19.00390625" style="80" bestFit="1" customWidth="1"/>
    <col min="6" max="6" width="5.140625" style="79" bestFit="1" customWidth="1"/>
    <col min="7" max="7" width="10.421875" style="80" bestFit="1" customWidth="1"/>
    <col min="8" max="8" width="12.140625" style="80" bestFit="1" customWidth="1"/>
    <col min="9" max="9" width="6.7109375" style="79" bestFit="1" customWidth="1"/>
    <col min="10" max="10" width="10.00390625" style="79" bestFit="1" customWidth="1"/>
    <col min="11" max="16384" width="9.140625" style="79" customWidth="1"/>
  </cols>
  <sheetData>
    <row r="3" spans="1:9" ht="12.75">
      <c r="A3" s="34" t="s">
        <v>33</v>
      </c>
      <c r="B3" s="34" t="s">
        <v>34</v>
      </c>
      <c r="C3" s="34" t="s">
        <v>19</v>
      </c>
      <c r="D3" s="37" t="s">
        <v>35</v>
      </c>
      <c r="E3" s="34" t="s">
        <v>21</v>
      </c>
      <c r="F3" s="38" t="s">
        <v>40</v>
      </c>
      <c r="G3" s="35" t="s">
        <v>41</v>
      </c>
      <c r="H3" s="35" t="s">
        <v>36</v>
      </c>
      <c r="I3" s="79" t="s">
        <v>46</v>
      </c>
    </row>
    <row r="4" spans="4:9" s="75" customFormat="1" ht="12.75">
      <c r="D4" s="76"/>
      <c r="E4" s="91"/>
      <c r="F4" s="78"/>
      <c r="G4" s="77"/>
      <c r="H4" s="77"/>
      <c r="I4" s="85"/>
    </row>
    <row r="5" spans="4:9" s="75" customFormat="1" ht="12.75">
      <c r="D5" s="76"/>
      <c r="E5" s="91"/>
      <c r="F5" s="78"/>
      <c r="G5" s="77"/>
      <c r="H5" s="77"/>
      <c r="I5" s="85"/>
    </row>
    <row r="6" spans="4:9" s="75" customFormat="1" ht="12.75">
      <c r="D6" s="76"/>
      <c r="E6" s="91"/>
      <c r="F6" s="78"/>
      <c r="G6" s="77"/>
      <c r="H6" s="77"/>
      <c r="I6" s="85"/>
    </row>
    <row r="7" spans="2:9" s="81" customFormat="1" ht="12.75">
      <c r="B7" s="75"/>
      <c r="D7" s="82"/>
      <c r="E7" s="92"/>
      <c r="F7" s="84"/>
      <c r="G7" s="83"/>
      <c r="H7" s="83"/>
      <c r="I7" s="86"/>
    </row>
    <row r="8" spans="2:9" s="81" customFormat="1" ht="12.75">
      <c r="B8" s="75"/>
      <c r="D8" s="82"/>
      <c r="E8" s="92"/>
      <c r="F8" s="84"/>
      <c r="G8" s="83"/>
      <c r="H8" s="83"/>
      <c r="I8" s="86"/>
    </row>
    <row r="9" spans="2:9" s="81" customFormat="1" ht="13.5" thickBot="1">
      <c r="B9" s="75"/>
      <c r="D9" s="82"/>
      <c r="E9" s="92"/>
      <c r="F9" s="84"/>
      <c r="G9" s="83"/>
      <c r="H9" s="83"/>
      <c r="I9" s="86"/>
    </row>
    <row r="10" ht="13.5" thickBot="1">
      <c r="H10" s="87">
        <f>SUM(H4:H9)</f>
        <v>0</v>
      </c>
    </row>
    <row r="11" spans="1:9" ht="12.75">
      <c r="A11" s="88"/>
      <c r="B11" s="88"/>
      <c r="C11" s="88"/>
      <c r="D11" s="88"/>
      <c r="E11" s="89"/>
      <c r="F11" s="88"/>
      <c r="G11" s="89"/>
      <c r="H11" s="89"/>
      <c r="I11" s="88"/>
    </row>
    <row r="13" spans="5:8" ht="12.75">
      <c r="E13" s="4" t="s">
        <v>2</v>
      </c>
      <c r="G13" s="4" t="s">
        <v>15</v>
      </c>
      <c r="H13" s="4" t="s">
        <v>5</v>
      </c>
    </row>
    <row r="14" spans="2:9" s="175" customFormat="1" ht="12.75">
      <c r="B14" s="176"/>
      <c r="E14" s="177"/>
      <c r="F14" s="178"/>
      <c r="G14" s="178"/>
      <c r="H14" s="178"/>
      <c r="I14" s="179"/>
    </row>
    <row r="16" spans="1:8" ht="12.75">
      <c r="A16" s="2" t="s">
        <v>35</v>
      </c>
      <c r="B16" s="2" t="s">
        <v>46</v>
      </c>
      <c r="C16" s="2" t="s">
        <v>4</v>
      </c>
      <c r="D16" s="2" t="s">
        <v>44</v>
      </c>
      <c r="E16" s="2" t="s">
        <v>45</v>
      </c>
      <c r="F16" s="2"/>
      <c r="G16" s="4" t="s">
        <v>21</v>
      </c>
      <c r="H16" s="79"/>
    </row>
    <row r="17" ht="12.75">
      <c r="A17" s="90"/>
    </row>
    <row r="18" ht="12.75">
      <c r="A18" s="90"/>
    </row>
    <row r="19" spans="1:9" ht="12.75">
      <c r="A19" s="88"/>
      <c r="B19" s="88"/>
      <c r="C19" s="88"/>
      <c r="D19" s="88"/>
      <c r="E19" s="89"/>
      <c r="F19" s="88"/>
      <c r="G19" s="89"/>
      <c r="H19" s="89"/>
      <c r="I19" s="88"/>
    </row>
    <row r="20" spans="5:8" s="75" customFormat="1" ht="12.75">
      <c r="E20" s="77"/>
      <c r="G20" s="77"/>
      <c r="H20" s="77"/>
    </row>
    <row r="21" spans="5:8" s="180" customFormat="1" ht="12.75">
      <c r="E21" s="181"/>
      <c r="G21" s="181"/>
      <c r="H21" s="178"/>
    </row>
    <row r="22" spans="5:8" s="180" customFormat="1" ht="12.75">
      <c r="E22" s="181"/>
      <c r="G22" s="181"/>
      <c r="H22" s="181"/>
    </row>
    <row r="23" spans="5:8" s="180" customFormat="1" ht="12.75">
      <c r="E23" s="181"/>
      <c r="G23" s="181"/>
      <c r="H23" s="181"/>
    </row>
    <row r="24" spans="4:8" s="180" customFormat="1" ht="12.75">
      <c r="D24" s="182"/>
      <c r="E24" s="181"/>
      <c r="G24" s="181"/>
      <c r="H24" s="178"/>
    </row>
    <row r="25" spans="5:8" s="180" customFormat="1" ht="12.75">
      <c r="E25" s="181"/>
      <c r="G25" s="181"/>
      <c r="H25" s="181"/>
    </row>
  </sheetData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="150" zoomScaleNormal="150" workbookViewId="0" topLeftCell="A1">
      <selection activeCell="A4" sqref="A4:IV12"/>
    </sheetView>
  </sheetViews>
  <sheetFormatPr defaultColWidth="9.140625" defaultRowHeight="12.75"/>
  <cols>
    <col min="1" max="1" width="10.28125" style="95" bestFit="1" customWidth="1"/>
    <col min="2" max="2" width="9.8515625" style="70" bestFit="1" customWidth="1"/>
    <col min="3" max="3" width="9.7109375" style="70" bestFit="1" customWidth="1"/>
    <col min="4" max="4" width="9.140625" style="70" bestFit="1" customWidth="1"/>
    <col min="5" max="5" width="6.8515625" style="70" bestFit="1" customWidth="1"/>
    <col min="6" max="6" width="10.00390625" style="70" bestFit="1" customWidth="1"/>
    <col min="7" max="7" width="10.140625" style="70" bestFit="1" customWidth="1"/>
    <col min="8" max="16384" width="9.140625" style="70" customWidth="1"/>
  </cols>
  <sheetData>
    <row r="1" spans="1:8" s="59" customFormat="1" ht="12.75">
      <c r="A1" s="273" t="s">
        <v>43</v>
      </c>
      <c r="B1" s="274"/>
      <c r="C1" s="274"/>
      <c r="D1" s="274"/>
      <c r="E1" s="274"/>
      <c r="F1" s="274"/>
      <c r="G1" s="60"/>
      <c r="H1" s="58"/>
    </row>
    <row r="2" spans="1:8" s="59" customFormat="1" ht="12.75">
      <c r="A2" s="93"/>
      <c r="B2" s="60"/>
      <c r="C2" s="60"/>
      <c r="D2" s="61"/>
      <c r="E2" s="96" t="s">
        <v>13</v>
      </c>
      <c r="F2" s="72">
        <f>SUM(F4:F30)</f>
        <v>0</v>
      </c>
      <c r="G2" s="62"/>
      <c r="H2" s="58"/>
    </row>
    <row r="3" spans="1:8" s="60" customFormat="1" ht="25.5">
      <c r="A3" s="34" t="s">
        <v>6</v>
      </c>
      <c r="B3" s="61" t="s">
        <v>35</v>
      </c>
      <c r="C3" s="61" t="s">
        <v>35</v>
      </c>
      <c r="D3" s="61" t="s">
        <v>35</v>
      </c>
      <c r="E3" s="63" t="s">
        <v>40</v>
      </c>
      <c r="F3" s="62" t="s">
        <v>41</v>
      </c>
      <c r="G3" s="62"/>
      <c r="H3" s="58"/>
    </row>
    <row r="4" spans="1:8" s="64" customFormat="1" ht="12.75">
      <c r="A4" s="94"/>
      <c r="B4" s="71"/>
      <c r="C4" s="71"/>
      <c r="D4" s="65"/>
      <c r="E4" s="67"/>
      <c r="F4" s="66"/>
      <c r="G4" s="68"/>
      <c r="H4" s="69"/>
    </row>
    <row r="5" spans="1:8" s="64" customFormat="1" ht="12.75">
      <c r="A5" s="94"/>
      <c r="B5" s="71"/>
      <c r="C5" s="71"/>
      <c r="D5" s="65"/>
      <c r="E5" s="67"/>
      <c r="F5" s="66"/>
      <c r="G5" s="68"/>
      <c r="H5" s="69"/>
    </row>
    <row r="6" spans="1:7" ht="12.75">
      <c r="A6" s="94"/>
      <c r="B6" s="71"/>
      <c r="C6" s="71"/>
      <c r="D6" s="65"/>
      <c r="E6" s="67"/>
      <c r="F6" s="66"/>
      <c r="G6" s="68"/>
    </row>
    <row r="7" spans="1:7" ht="12.75">
      <c r="A7" s="94"/>
      <c r="B7" s="71"/>
      <c r="C7" s="71"/>
      <c r="D7" s="65"/>
      <c r="E7" s="67"/>
      <c r="F7" s="66"/>
      <c r="G7" s="68"/>
    </row>
    <row r="8" spans="1:7" ht="12.75">
      <c r="A8" s="94"/>
      <c r="B8" s="71"/>
      <c r="C8" s="71"/>
      <c r="D8" s="65"/>
      <c r="E8" s="67"/>
      <c r="F8" s="66"/>
      <c r="G8" s="68"/>
    </row>
    <row r="9" spans="1:7" ht="12.75">
      <c r="A9" s="94"/>
      <c r="B9" s="71"/>
      <c r="C9" s="71"/>
      <c r="D9" s="65"/>
      <c r="E9" s="67"/>
      <c r="F9" s="66"/>
      <c r="G9" s="68"/>
    </row>
    <row r="10" spans="1:7" ht="12.75">
      <c r="A10" s="94"/>
      <c r="B10" s="71"/>
      <c r="C10" s="71"/>
      <c r="D10" s="65"/>
      <c r="E10" s="67"/>
      <c r="F10" s="66"/>
      <c r="G10" s="68"/>
    </row>
    <row r="11" spans="1:7" ht="12.75">
      <c r="A11" s="94"/>
      <c r="B11" s="71"/>
      <c r="C11" s="71"/>
      <c r="D11" s="65"/>
      <c r="E11" s="67"/>
      <c r="F11" s="66"/>
      <c r="G11" s="68"/>
    </row>
    <row r="12" spans="1:7" ht="12.75">
      <c r="A12" s="94"/>
      <c r="B12" s="71"/>
      <c r="C12" s="71"/>
      <c r="D12" s="65"/>
      <c r="E12" s="67"/>
      <c r="F12" s="66"/>
      <c r="G12" s="68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Mark Ewoldsen</cp:lastModifiedBy>
  <cp:lastPrinted>2008-06-17T15:10:36Z</cp:lastPrinted>
  <dcterms:created xsi:type="dcterms:W3CDTF">2006-09-22T18:46:11Z</dcterms:created>
  <dcterms:modified xsi:type="dcterms:W3CDTF">2008-09-25T15:27:52Z</dcterms:modified>
  <cp:category/>
  <cp:version/>
  <cp:contentType/>
  <cp:contentStatus/>
</cp:coreProperties>
</file>